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ómo usar" sheetId="1" state="visible" r:id="rId3"/>
    <sheet name="Inversión (tu plan)" sheetId="2" state="visible" r:id="rId4"/>
    <sheet name="Flujo (tu plan)" sheetId="3" state="visible" r:id="rId5"/>
    <sheet name="Inversión (ejemplo)" sheetId="4" state="visible" r:id="rId6"/>
    <sheet name="Flujo (ejemplo)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<sst xmlns="http://schemas.openxmlformats.org/spreadsheetml/2006/main" count="164" uniqueCount="86">
  <si>
    <t xml:space="preserve">Plan financiero del primer año</t>
  </si>
  <si>
    <t xml:space="preserve">Portal Emprende · portalemprende.com · Actualizado: octubre 2026</t>
  </si>
  <si>
    <t xml:space="preserve">Celda amarilla con letra azul: aquí escribes tus datos.</t>
  </si>
  <si>
    <t xml:space="preserve">Celda blanca con letra negra: se calcula sola, no la borres.</t>
  </si>
  <si>
    <t xml:space="preserve">Cómo se usa</t>
  </si>
  <si>
    <t xml:space="preserve">Empieza en la hoja Flujo (tu plan): escribe tus costos fijos mensuales y tus supuestos de ventas, crecimiento y costo variable.</t>
  </si>
  <si>
    <t xml:space="preserve">Sigue en la hoja Inversión (tu plan): lista lo que debes comprar o pagar antes de vender, y cuánto pones tú y cuánto financias.</t>
  </si>
  <si>
    <t xml:space="preserve">Vuelve a Flujo: verás mes a mes si te alcanza la caja y en qué mes empiezas a ganar. Si ves 'Sin caja', necesitas más capital o menos gastos.</t>
  </si>
  <si>
    <t xml:space="preserve">Las hojas con '(ejemplo)' muestran la Lavandería La Burbuja de Cali con cifras inventadas: úsalas para ver cómo se llena, y no las modifiques.</t>
  </si>
  <si>
    <t xml:space="preserve">Todo está en una sola moneda: pesos colombianos o pesos mexicanos, la que uses en tu negocio.</t>
  </si>
  <si>
    <t xml:space="preserve">Usa este plan junto con la plantilla de plan de negocios en Word: los números de aquí alimentan sus secciones de inversión, ingresos y flujo de caja.</t>
  </si>
  <si>
    <t xml:space="preserve">Fuente: Guía en Portal Emprende: cómo hacer un plan de negocios</t>
  </si>
  <si>
    <t xml:space="preserve">Fuente: ICETEX, Guía práctica de plan de negocios</t>
  </si>
  <si>
    <t xml:space="preserve">Fuente: Nafin, Fundamentos de negocio: contabilidad</t>
  </si>
  <si>
    <t xml:space="preserve">Esta plantilla tiene fines informativos y no reemplaza la asesoría de un contador. Las cifras de ejemplo son inventadas para ilustrar el cálculo: reemplázalas por las tuyas.</t>
  </si>
  <si>
    <t xml:space="preserve">Inversión inicial</t>
  </si>
  <si>
    <t xml:space="preserve">Tu plan: escribe en las celdas amarillas. Lo que debes comprar o pagar antes de vender el primer día.</t>
  </si>
  <si>
    <t xml:space="preserve">1. Lo que necesitas comprar o pagar</t>
  </si>
  <si>
    <t xml:space="preserve">Concepto</t>
  </si>
  <si>
    <t xml:space="preserve">Tipo</t>
  </si>
  <si>
    <t xml:space="preserve">Cantidad</t>
  </si>
  <si>
    <t xml:space="preserve">Costo unitario</t>
  </si>
  <si>
    <t xml:space="preserve">Total</t>
  </si>
  <si>
    <t xml:space="preserve">Subtotal: lo que pagas antes de abrir</t>
  </si>
  <si>
    <t xml:space="preserve">2. Capital de trabajo (el colchón para sobrevivir los primeros meses)</t>
  </si>
  <si>
    <t xml:space="preserve">Meses de costos fijos que quieres tener guardados</t>
  </si>
  <si>
    <t xml:space="preserve">Costos fijos de un mes (viene de la hoja de flujo)</t>
  </si>
  <si>
    <t xml:space="preserve">Capital de trabajo necesario</t>
  </si>
  <si>
    <t xml:space="preserve">3. Inversión total y de dónde sale el dinero</t>
  </si>
  <si>
    <t xml:space="preserve">Inversión total (lo que pagas antes de abrir + capital de trabajo)</t>
  </si>
  <si>
    <t xml:space="preserve">Aportas con tus ahorros</t>
  </si>
  <si>
    <t xml:space="preserve">Financias con crédito o socios</t>
  </si>
  <si>
    <t xml:space="preserve">Total de dinero conseguido</t>
  </si>
  <si>
    <t xml:space="preserve">Te falta (+) o te sobra (−)</t>
  </si>
  <si>
    <t xml:space="preserve">% de tus ahorros en la inversión</t>
  </si>
  <si>
    <t xml:space="preserve">% financiado con deuda o socios</t>
  </si>
  <si>
    <t xml:space="preserve">Efectivo con el que arrancas la operación (dinero conseguido − lo que pagas antes de abrir)</t>
  </si>
  <si>
    <t xml:space="preserve">Si 'Te falta' es positivo, aún no tienes cubierta toda la inversión: busca más aporte o recorta gastos. El capital de trabajo cubre los meses en que vendes menos de lo que necesitas.</t>
  </si>
  <si>
    <t xml:space="preserve">Flujo de caja del primer año</t>
  </si>
  <si>
    <t xml:space="preserve">Tu plan: escribe en las celdas amarillas. Muestra mes a mes cuánto dinero entra, cuánto sale y cuánto te queda en caja.</t>
  </si>
  <si>
    <t xml:space="preserve">Supuestos</t>
  </si>
  <si>
    <t xml:space="preserve">Ventas del mes 1</t>
  </si>
  <si>
    <t xml:space="preserve">Crecimiento de las ventas cada mes</t>
  </si>
  <si>
    <t xml:space="preserve">Costo variable (% de las ventas)</t>
  </si>
  <si>
    <t xml:space="preserve">Pago mensual del crédito</t>
  </si>
  <si>
    <t xml:space="preserve">Efectivo inicial (viene de Inversión)</t>
  </si>
  <si>
    <t xml:space="preserve">Valor mensual</t>
  </si>
  <si>
    <t xml:space="preserve">Mes 1</t>
  </si>
  <si>
    <t xml:space="preserve">Mes 2</t>
  </si>
  <si>
    <t xml:space="preserve">Mes 3</t>
  </si>
  <si>
    <t xml:space="preserve">Mes 4</t>
  </si>
  <si>
    <t xml:space="preserve">Mes 5</t>
  </si>
  <si>
    <t xml:space="preserve">Mes 6</t>
  </si>
  <si>
    <t xml:space="preserve">Mes 7</t>
  </si>
  <si>
    <t xml:space="preserve">Mes 8</t>
  </si>
  <si>
    <t xml:space="preserve">Mes 9</t>
  </si>
  <si>
    <t xml:space="preserve">Mes 10</t>
  </si>
  <si>
    <t xml:space="preserve">Mes 11</t>
  </si>
  <si>
    <t xml:space="preserve">Mes 12</t>
  </si>
  <si>
    <t xml:space="preserve">Año 1</t>
  </si>
  <si>
    <t xml:space="preserve">Ventas</t>
  </si>
  <si>
    <t xml:space="preserve">(−) Costo variable</t>
  </si>
  <si>
    <t xml:space="preserve">Utilidad bruta</t>
  </si>
  <si>
    <t xml:space="preserve">Costos fijos mensuales (escribe el valor mensual en la columna B)</t>
  </si>
  <si>
    <t xml:space="preserve">(−) Total costos fijos</t>
  </si>
  <si>
    <t xml:space="preserve">(−) Pago del crédito</t>
  </si>
  <si>
    <t xml:space="preserve">Flujo del mes (lo que queda o falta)</t>
  </si>
  <si>
    <t xml:space="preserve">Efectivo al inicio del mes</t>
  </si>
  <si>
    <t xml:space="preserve">Efectivo al final del mes</t>
  </si>
  <si>
    <t xml:space="preserve">Alerta</t>
  </si>
  <si>
    <t xml:space="preserve">Ventas mínimas</t>
  </si>
  <si>
    <t xml:space="preserve">Ventas al mes para cubrir costos fijos y crédito</t>
  </si>
  <si>
    <t xml:space="preserve">Mes en que el flujo del mes se vuelve positivo</t>
  </si>
  <si>
    <t xml:space="preserve">Los supuestos de ventas, crecimiento y costo variable son estimaciones: pruébalos con varios escenarios (más bajos y más altos). Este flujo no incluye impuestos; consulta a tu contador.</t>
  </si>
  <si>
    <t xml:space="preserve">Inversión inicial · ejemplo</t>
  </si>
  <si>
    <t xml:space="preserve">EJEMPLO: Lavandería La Burbuja (cifras inventadas). Lo que debes comprar o pagar antes de vender el primer día.</t>
  </si>
  <si>
    <t xml:space="preserve">Lavadoras y secadoras industriales</t>
  </si>
  <si>
    <t xml:space="preserve">Equipos y herramientas</t>
  </si>
  <si>
    <t xml:space="preserve">Adecuación e instalaciones del local</t>
  </si>
  <si>
    <t xml:space="preserve">Adecuación del local</t>
  </si>
  <si>
    <t xml:space="preserve">Flujo de caja del primer año · ejemplo</t>
  </si>
  <si>
    <t xml:space="preserve">EJEMPLO: Lavandería La Burbuja (cifras inventadas). Muestra mes a mes cuánto dinero entra, cuánto sale y cuánto te queda en caja.</t>
  </si>
  <si>
    <t xml:space="preserve">Arriendo del local</t>
  </si>
  <si>
    <t xml:space="preserve">Sueldo de la operaria</t>
  </si>
  <si>
    <t xml:space="preserve">Servicios (agua, luz, gas)</t>
  </si>
  <si>
    <t xml:space="preserve">Internet y otros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</si>
</sst>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-"/>
    <numFmt numFmtId="166" formatCode="\$#,##0;&quot;($&quot;#,##0\);\-"/>
    <numFmt numFmtId="167" formatCode="\$#,##0;&quot;-$&quot;#,##0;\-"/>
    <numFmt numFmtId="168" formatCode="0.0%;\(0.0%\);\-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2"/>
      <color rgb="FF1A63A8"/>
      <name val="Arial"/>
      <family val="0"/>
      <charset val="1"/>
    </font>
    <font>
      <b val="true"/>
      <sz val="10"/>
      <color rgb="FF1A63A8"/>
      <name val="Arial"/>
      <family val="0"/>
      <charset val="1"/>
    </font>
    <font>
      <b val="true"/>
      <sz val="9"/>
      <color rgb="FF1A63A8"/>
      <name val="Arial"/>
      <family val="0"/>
      <charset val="1"/>
    </font>
    <font>
      <u val="single"/>
      <sz val="9"/>
      <color rgb="FF1A63A8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A63A8"/>
        <bgColor rgb="FF008080"/>
      </patternFill>
    </fill>
    <fill>
      <patternFill patternType="solid">
        <fgColor rgb="FF12203A"/>
        <bgColor rgb="FF333333"/>
      </patternFill>
    </fill>
    <fill>
      <patternFill patternType="solid">
        <fgColor rgb="FFFFF4C2"/>
        <bgColor rgb="FFFFFF99"/>
      </patternFill>
    </fill>
    <fill>
      <patternFill patternType="solid">
        <fgColor rgb="FFF3F7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F"/>
      </left>
      <right style="thin">
        <color rgb="FFC9D3DF"/>
      </right>
      <top style="thin">
        <color rgb="FFC9D3DF"/>
      </top>
      <bottom style="thin">
        <color rgb="FFC9D3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4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4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2"/>
      <rgbColor rgb="FFF3F7FB"/>
      <rgbColor rgb="FF660066"/>
      <rgbColor rgb="FFFF8080"/>
      <rgbColor rgb="FF1A63A8"/>
      <rgbColor rgb="FFC9D3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2203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ortalemprende.com/" TargetMode="External"/><Relationship Id="rId2" Type="http://schemas.openxmlformats.org/officeDocument/2006/relationships/hyperlink" Target="https://portalemprende.com/finanzas-del-negocio/como-hacer-un-plan-de-negocios/" TargetMode="External"/><Relationship Id="rId3" Type="http://schemas.openxmlformats.org/officeDocument/2006/relationships/hyperlink" Target="https://web.icetex.gov.co/documents/20122/3627745/guia-practica-plan-de-negocios-comunidad-icetex.pdf" TargetMode="External"/><Relationship Id="rId4" Type="http://schemas.openxmlformats.org/officeDocument/2006/relationships/hyperlink" Target="https://www.nafin.com/portalnf/files/secciones/capacitacion_asitencia/pdf/Fundamentos%20de%20negocio/Contabilidad/contabilidad2_3.pdf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portalemprende.com/" TargetMode="External"/><Relationship Id="rId2" Type="http://schemas.openxmlformats.org/officeDocument/2006/relationships/hyperlink" Target="https://portalemprende.com/finanzas-del-negocio/como-hacer-un-plan-de-negocios/" TargetMode="External"/><Relationship Id="rId3" Type="http://schemas.openxmlformats.org/officeDocument/2006/relationships/hyperlink" Target="https://web.icetex.gov.co/documents/20122/3627745/guia-practica-plan-de-negocios-comunidad-icetex.pdf" TargetMode="External"/><Relationship Id="rId4" Type="http://schemas.openxmlformats.org/officeDocument/2006/relationships/hyperlink" Target="https://www.nafin.com/portalnf/files/secciones/capacitacion_asitencia/pdf/Fundamentos%20de%20negocio/Contabilidad/contabilidad2_3.pdf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portalemprende.com/" TargetMode="External"/><Relationship Id="rId2" Type="http://schemas.openxmlformats.org/officeDocument/2006/relationships/hyperlink" Target="https://portalemprende.com/finanzas-del-negocio/como-hacer-un-plan-de-negocios/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portalemprende.com/" TargetMode="External"/><Relationship Id="rId2" Type="http://schemas.openxmlformats.org/officeDocument/2006/relationships/hyperlink" Target="https://portalemprende.com/finanzas-del-negocio/como-hacer-un-plan-de-negocios/" TargetMode="External"/><Relationship Id="rId3" Type="http://schemas.openxmlformats.org/officeDocument/2006/relationships/hyperlink" Target="https://web.icetex.gov.co/documents/20122/3627745/guia-practica-plan-de-negocios-comunidad-icetex.pdf" TargetMode="External"/><Relationship Id="rId4" Type="http://schemas.openxmlformats.org/officeDocument/2006/relationships/hyperlink" Target="https://www.nafin.com/portalnf/files/secciones/capacitacion_asitencia/pdf/Fundamentos%20de%20negocio/Contabilidad/contabilidad2_3.pdf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portalemprende.com/" TargetMode="External"/><Relationship Id="rId2" Type="http://schemas.openxmlformats.org/officeDocument/2006/relationships/hyperlink" Target="https://portalemprende.com/finanzas-del-negocio/como-hacer-un-plan-de-negocios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0"/>
  </cols>
  <sheetData>
    <row r="1" customFormat="false" ht="33.75" hidden="false" customHeight="true" outlineLevel="0" collapsed="false">
      <c r="A1" s="1" t="s">
        <v>0</v>
      </c>
      <c r="B1" s="1"/>
    </row>
    <row r="2" customFormat="false" ht="19.5" hidden="false" customHeight="true" outlineLevel="0" collapsed="false">
      <c r="A2" s="2" t="s">
        <v>1</v>
      </c>
      <c r="B2" s="2"/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6" t="s">
        <v>4</v>
      </c>
    </row>
    <row r="8" customFormat="false" ht="30" hidden="false" customHeight="true" outlineLevel="0" collapsed="false">
      <c r="A8" s="7" t="n">
        <v>1</v>
      </c>
      <c r="B8" s="8" t="s">
        <v>5</v>
      </c>
    </row>
    <row r="9" customFormat="false" ht="30" hidden="false" customHeight="true" outlineLevel="0" collapsed="false">
      <c r="A9" s="7" t="n">
        <v>2</v>
      </c>
      <c r="B9" s="8" t="s">
        <v>6</v>
      </c>
    </row>
    <row r="10" customFormat="false" ht="30" hidden="false" customHeight="true" outlineLevel="0" collapsed="false">
      <c r="A10" s="7" t="n">
        <v>3</v>
      </c>
      <c r="B10" s="8" t="s">
        <v>7</v>
      </c>
    </row>
    <row r="11" customFormat="false" ht="30" hidden="false" customHeight="true" outlineLevel="0" collapsed="false">
      <c r="A11" s="7" t="n">
        <v>4</v>
      </c>
      <c r="B11" s="8" t="s">
        <v>8</v>
      </c>
    </row>
    <row r="12" customFormat="false" ht="15" hidden="false" customHeight="true" outlineLevel="0" collapsed="false">
      <c r="A12" s="7" t="n">
        <v>5</v>
      </c>
      <c r="B12" s="8" t="s">
        <v>9</v>
      </c>
    </row>
    <row r="13" customFormat="false" ht="30" hidden="false" customHeight="true" outlineLevel="0" collapsed="false">
      <c r="A13" s="7" t="n">
        <v>6</v>
      </c>
      <c r="B13" s="8" t="s">
        <v>10</v>
      </c>
    </row>
    <row r="15" customFormat="false" ht="11.9" hidden="false" customHeight="false" outlineLevel="0" collapsed="false">
      <c r="A15" s="9" t="s">
        <v>1</v>
      </c>
      <c r="B15" s="9"/>
    </row>
    <row r="16" customFormat="false" ht="11.9" hidden="false" customHeight="false" outlineLevel="0" collapsed="false">
      <c r="A16" s="10" t="s">
        <v>11</v>
      </c>
      <c r="B16" s="10"/>
    </row>
    <row r="17" customFormat="false" ht="11.9" hidden="false" customHeight="false" outlineLevel="0" collapsed="false">
      <c r="A17" s="10" t="s">
        <v>12</v>
      </c>
      <c r="B17" s="10"/>
    </row>
    <row r="18" customFormat="false" ht="11.9" hidden="false" customHeight="false" outlineLevel="0" collapsed="false">
      <c r="A18" s="10" t="s">
        <v>13</v>
      </c>
      <c r="B18" s="10"/>
    </row>
    <row r="19" customFormat="false" ht="27.75" hidden="false" customHeight="true" outlineLevel="0" collapsed="false">
      <c r="A19" s="11" t="s">
        <v>14</v>
      </c>
      <c r="B19" s="11"/>
    </row>
  </sheetData>
  <mergeCells count="7">
    <mergeCell ref="A1:B1"/>
    <mergeCell ref="A2:B2"/>
    <mergeCell ref="A15:B15"/>
    <mergeCell ref="A16:B16"/>
    <mergeCell ref="A17:B17"/>
    <mergeCell ref="A18:B18"/>
    <mergeCell ref="A19:B19"/>
  </mergeCells>
  <hyperlinks>
    <hyperlink ref="A15" r:id="rId1" display="Portal Emprende · portalemprende.com · Actualizado: octubre 2026"/>
    <hyperlink ref="A16" r:id="rId2" display="Fuente: Guía en Portal Emprende: cómo hacer un plan de negocios"/>
    <hyperlink ref="A17" r:id="rId3" display="Fuente: ICETEX, Guía práctica de plan de negocios"/>
    <hyperlink ref="A18" r:id="rId4" display="Fuente: Nafin, Fundamentos de negocio: contabilidad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Portal Emprende · portalemprende.com&amp;C&amp;8 Actualizado: octubre 2026&amp;R&amp;8 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12"/>
    <col collapsed="false" customWidth="true" hidden="false" outlineLevel="0" max="5" min="4" style="0" width="18"/>
  </cols>
  <sheetData>
    <row r="1" customFormat="false" ht="33.75" hidden="false" customHeight="true" outlineLevel="0" collapsed="false">
      <c r="A1" s="1" t="s">
        <v>15</v>
      </c>
      <c r="B1" s="1"/>
      <c r="C1" s="1"/>
      <c r="D1" s="1"/>
      <c r="E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</row>
    <row r="3" customFormat="false" ht="18" hidden="false" customHeight="true" outlineLevel="0" collapsed="false">
      <c r="A3" s="11" t="s">
        <v>16</v>
      </c>
      <c r="B3" s="11"/>
      <c r="C3" s="11"/>
      <c r="D3" s="11"/>
      <c r="E3" s="11"/>
    </row>
    <row r="5" customFormat="false" ht="19.5" hidden="false" customHeight="true" outlineLevel="0" collapsed="false">
      <c r="A5" s="12" t="s">
        <v>17</v>
      </c>
      <c r="B5" s="13"/>
      <c r="C5" s="13"/>
      <c r="D5" s="13"/>
      <c r="E5" s="13"/>
    </row>
    <row r="6" customFormat="false" ht="15" hidden="false" customHeight="false" outlineLevel="0" collapsed="false">
      <c r="A6" s="14" t="s">
        <v>18</v>
      </c>
      <c r="B6" s="14" t="s">
        <v>19</v>
      </c>
      <c r="C6" s="14" t="s">
        <v>20</v>
      </c>
      <c r="D6" s="14" t="s">
        <v>21</v>
      </c>
      <c r="E6" s="14" t="s">
        <v>22</v>
      </c>
    </row>
    <row r="7" customFormat="false" ht="15" hidden="false" customHeight="false" outlineLevel="0" collapsed="false">
      <c r="A7" s="15"/>
      <c r="B7" s="15"/>
      <c r="C7" s="16"/>
      <c r="D7" s="17"/>
      <c r="E7" s="18" t="n">
        <f aca="false">IF(COUNT(C7:D7)=2,C7*D7,0)</f>
        <v>0</v>
      </c>
    </row>
    <row r="8" customFormat="false" ht="15" hidden="false" customHeight="false" outlineLevel="0" collapsed="false">
      <c r="A8" s="15"/>
      <c r="B8" s="15"/>
      <c r="C8" s="16"/>
      <c r="D8" s="17"/>
      <c r="E8" s="18" t="n">
        <f aca="false">IF(COUNT(C8:D8)=2,C8*D8,0)</f>
        <v>0</v>
      </c>
    </row>
    <row r="9" customFormat="false" ht="15" hidden="false" customHeight="false" outlineLevel="0" collapsed="false">
      <c r="A9" s="15"/>
      <c r="B9" s="15"/>
      <c r="C9" s="16"/>
      <c r="D9" s="17"/>
      <c r="E9" s="18" t="n">
        <f aca="false">IF(COUNT(C9:D9)=2,C9*D9,0)</f>
        <v>0</v>
      </c>
    </row>
    <row r="10" customFormat="false" ht="15" hidden="false" customHeight="false" outlineLevel="0" collapsed="false">
      <c r="A10" s="15"/>
      <c r="B10" s="15"/>
      <c r="C10" s="16"/>
      <c r="D10" s="17"/>
      <c r="E10" s="18" t="n">
        <f aca="false">IF(COUNT(C10:D10)=2,C10*D10,0)</f>
        <v>0</v>
      </c>
    </row>
    <row r="11" customFormat="false" ht="15" hidden="false" customHeight="false" outlineLevel="0" collapsed="false">
      <c r="A11" s="15"/>
      <c r="B11" s="15"/>
      <c r="C11" s="16"/>
      <c r="D11" s="17"/>
      <c r="E11" s="18" t="n">
        <f aca="false">IF(COUNT(C11:D11)=2,C11*D11,0)</f>
        <v>0</v>
      </c>
    </row>
    <row r="12" customFormat="false" ht="15" hidden="false" customHeight="false" outlineLevel="0" collapsed="false">
      <c r="A12" s="15"/>
      <c r="B12" s="15"/>
      <c r="C12" s="16"/>
      <c r="D12" s="17"/>
      <c r="E12" s="18" t="n">
        <f aca="false">IF(COUNT(C12:D12)=2,C12*D12,0)</f>
        <v>0</v>
      </c>
    </row>
    <row r="13" customFormat="false" ht="15" hidden="false" customHeight="false" outlineLevel="0" collapsed="false">
      <c r="A13" s="15"/>
      <c r="B13" s="15"/>
      <c r="C13" s="16"/>
      <c r="D13" s="17"/>
      <c r="E13" s="18" t="n">
        <f aca="false">IF(COUNT(C13:D13)=2,C13*D13,0)</f>
        <v>0</v>
      </c>
    </row>
    <row r="14" customFormat="false" ht="15" hidden="false" customHeight="false" outlineLevel="0" collapsed="false">
      <c r="A14" s="15"/>
      <c r="B14" s="15"/>
      <c r="C14" s="16"/>
      <c r="D14" s="17"/>
      <c r="E14" s="18" t="n">
        <f aca="false">IF(COUNT(C14:D14)=2,C14*D14,0)</f>
        <v>0</v>
      </c>
    </row>
    <row r="15" customFormat="false" ht="15" hidden="false" customHeight="false" outlineLevel="0" collapsed="false">
      <c r="A15" s="15"/>
      <c r="B15" s="15"/>
      <c r="C15" s="16"/>
      <c r="D15" s="17"/>
      <c r="E15" s="18" t="n">
        <f aca="false">IF(COUNT(C15:D15)=2,C15*D15,0)</f>
        <v>0</v>
      </c>
    </row>
    <row r="16" customFormat="false" ht="15" hidden="false" customHeight="false" outlineLevel="0" collapsed="false">
      <c r="A16" s="15"/>
      <c r="B16" s="15"/>
      <c r="C16" s="16"/>
      <c r="D16" s="17"/>
      <c r="E16" s="18" t="n">
        <f aca="false">IF(COUNT(C16:D16)=2,C16*D16,0)</f>
        <v>0</v>
      </c>
    </row>
    <row r="17" customFormat="false" ht="15" hidden="false" customHeight="false" outlineLevel="0" collapsed="false">
      <c r="A17" s="15"/>
      <c r="B17" s="15"/>
      <c r="C17" s="16"/>
      <c r="D17" s="17"/>
      <c r="E17" s="18" t="n">
        <f aca="false">IF(COUNT(C17:D17)=2,C17*D17,0)</f>
        <v>0</v>
      </c>
    </row>
    <row r="18" customFormat="false" ht="15" hidden="false" customHeight="false" outlineLevel="0" collapsed="false">
      <c r="A18" s="15"/>
      <c r="B18" s="15"/>
      <c r="C18" s="16"/>
      <c r="D18" s="17"/>
      <c r="E18" s="18" t="n">
        <f aca="false">IF(COUNT(C18:D18)=2,C18*D18,0)</f>
        <v>0</v>
      </c>
    </row>
    <row r="19" customFormat="false" ht="15" hidden="false" customHeight="false" outlineLevel="0" collapsed="false">
      <c r="A19" s="15"/>
      <c r="B19" s="15"/>
      <c r="C19" s="16"/>
      <c r="D19" s="17"/>
      <c r="E19" s="18" t="n">
        <f aca="false">IF(COUNT(C19:D19)=2,C19*D19,0)</f>
        <v>0</v>
      </c>
    </row>
    <row r="20" customFormat="false" ht="15" hidden="false" customHeight="false" outlineLevel="0" collapsed="false">
      <c r="A20" s="15"/>
      <c r="B20" s="15"/>
      <c r="C20" s="16"/>
      <c r="D20" s="17"/>
      <c r="E20" s="18" t="n">
        <f aca="false">IF(COUNT(C20:D20)=2,C20*D20,0)</f>
        <v>0</v>
      </c>
    </row>
    <row r="21" customFormat="false" ht="15" hidden="false" customHeight="false" outlineLevel="0" collapsed="false">
      <c r="A21" s="15"/>
      <c r="B21" s="15"/>
      <c r="C21" s="16"/>
      <c r="D21" s="17"/>
      <c r="E21" s="18" t="n">
        <f aca="false">IF(COUNT(C21:D21)=2,C21*D21,0)</f>
        <v>0</v>
      </c>
    </row>
    <row r="22" customFormat="false" ht="15" hidden="false" customHeight="false" outlineLevel="0" collapsed="false">
      <c r="A22" s="15"/>
      <c r="B22" s="15"/>
      <c r="C22" s="16"/>
      <c r="D22" s="17"/>
      <c r="E22" s="18" t="n">
        <f aca="false">IF(COUNT(C22:D22)=2,C22*D22,0)</f>
        <v>0</v>
      </c>
    </row>
    <row r="23" customFormat="false" ht="15" hidden="false" customHeight="false" outlineLevel="0" collapsed="false">
      <c r="A23" s="19" t="s">
        <v>23</v>
      </c>
      <c r="E23" s="20" t="n">
        <f aca="false">SUM(E7:E22)</f>
        <v>0</v>
      </c>
    </row>
    <row r="25" customFormat="false" ht="19.5" hidden="false" customHeight="true" outlineLevel="0" collapsed="false">
      <c r="A25" s="12" t="s">
        <v>24</v>
      </c>
      <c r="B25" s="13"/>
      <c r="C25" s="13"/>
      <c r="D25" s="13"/>
      <c r="E25" s="13"/>
    </row>
    <row r="26" customFormat="false" ht="15" hidden="false" customHeight="false" outlineLevel="0" collapsed="false">
      <c r="A26" s="21" t="s">
        <v>25</v>
      </c>
      <c r="E26" s="16" t="n">
        <v>2</v>
      </c>
    </row>
    <row r="27" customFormat="false" ht="15" hidden="false" customHeight="false" outlineLevel="0" collapsed="false">
      <c r="A27" s="21" t="s">
        <v>26</v>
      </c>
      <c r="E27" s="22" t="n">
        <f aca="false">SUM('Flujo (tu plan)'!B17:B22)</f>
        <v>0</v>
      </c>
    </row>
    <row r="28" customFormat="false" ht="15" hidden="false" customHeight="false" outlineLevel="0" collapsed="false">
      <c r="A28" s="19" t="s">
        <v>27</v>
      </c>
      <c r="E28" s="20" t="n">
        <f aca="false">E26*E27</f>
        <v>0</v>
      </c>
    </row>
    <row r="30" customFormat="false" ht="19.5" hidden="false" customHeight="true" outlineLevel="0" collapsed="false">
      <c r="A30" s="12" t="s">
        <v>28</v>
      </c>
      <c r="B30" s="13"/>
      <c r="C30" s="13"/>
      <c r="D30" s="13"/>
      <c r="E30" s="13"/>
    </row>
    <row r="31" customFormat="false" ht="23.85" hidden="false" customHeight="false" outlineLevel="0" collapsed="false">
      <c r="A31" s="19" t="s">
        <v>29</v>
      </c>
      <c r="E31" s="20" t="n">
        <f aca="false">E23+E28</f>
        <v>0</v>
      </c>
    </row>
    <row r="32" customFormat="false" ht="15" hidden="false" customHeight="false" outlineLevel="0" collapsed="false">
      <c r="A32" s="21" t="s">
        <v>30</v>
      </c>
      <c r="E32" s="17"/>
    </row>
    <row r="33" customFormat="false" ht="15" hidden="false" customHeight="false" outlineLevel="0" collapsed="false">
      <c r="A33" s="21" t="s">
        <v>31</v>
      </c>
      <c r="E33" s="17"/>
    </row>
    <row r="34" customFormat="false" ht="15" hidden="false" customHeight="false" outlineLevel="0" collapsed="false">
      <c r="A34" s="19" t="s">
        <v>32</v>
      </c>
      <c r="E34" s="20" t="n">
        <f aca="false">E32+E33</f>
        <v>0</v>
      </c>
    </row>
    <row r="35" customFormat="false" ht="15" hidden="false" customHeight="false" outlineLevel="0" collapsed="false">
      <c r="A35" s="19" t="s">
        <v>33</v>
      </c>
      <c r="E35" s="23" t="n">
        <f aca="false">E31-E34</f>
        <v>0</v>
      </c>
    </row>
    <row r="36" customFormat="false" ht="15" hidden="false" customHeight="false" outlineLevel="0" collapsed="false">
      <c r="A36" s="21" t="s">
        <v>34</v>
      </c>
      <c r="E36" s="24" t="n">
        <f aca="false">IF(E31=0,0,E32/E31)</f>
        <v>0</v>
      </c>
    </row>
    <row r="37" customFormat="false" ht="15" hidden="false" customHeight="false" outlineLevel="0" collapsed="false">
      <c r="A37" s="21" t="s">
        <v>35</v>
      </c>
      <c r="E37" s="24" t="n">
        <f aca="false">IF(E31=0,0,E33/E31)</f>
        <v>0</v>
      </c>
    </row>
    <row r="38" customFormat="false" ht="27.75" hidden="false" customHeight="true" outlineLevel="0" collapsed="false">
      <c r="A38" s="21" t="s">
        <v>36</v>
      </c>
      <c r="E38" s="23" t="n">
        <f aca="false">E34-E23</f>
        <v>0</v>
      </c>
    </row>
    <row r="40" customFormat="false" ht="30" hidden="false" customHeight="true" outlineLevel="0" collapsed="false">
      <c r="A40" s="11" t="s">
        <v>37</v>
      </c>
      <c r="B40" s="11"/>
      <c r="C40" s="11"/>
      <c r="D40" s="11"/>
      <c r="E40" s="11"/>
    </row>
    <row r="42" customFormat="false" ht="11.9" hidden="false" customHeight="false" outlineLevel="0" collapsed="false">
      <c r="A42" s="9" t="s">
        <v>1</v>
      </c>
      <c r="B42" s="9"/>
      <c r="C42" s="9"/>
      <c r="D42" s="9"/>
      <c r="E42" s="9"/>
    </row>
    <row r="43" customFormat="false" ht="11.9" hidden="false" customHeight="false" outlineLevel="0" collapsed="false">
      <c r="A43" s="10" t="s">
        <v>11</v>
      </c>
      <c r="B43" s="10"/>
      <c r="C43" s="10"/>
      <c r="D43" s="10"/>
      <c r="E43" s="10"/>
    </row>
    <row r="44" customFormat="false" ht="11.9" hidden="false" customHeight="false" outlineLevel="0" collapsed="false">
      <c r="A44" s="10" t="s">
        <v>12</v>
      </c>
      <c r="B44" s="10"/>
      <c r="C44" s="10"/>
      <c r="D44" s="10"/>
      <c r="E44" s="10"/>
    </row>
    <row r="45" customFormat="false" ht="11.9" hidden="false" customHeight="false" outlineLevel="0" collapsed="false">
      <c r="A45" s="10" t="s">
        <v>13</v>
      </c>
      <c r="B45" s="10"/>
      <c r="C45" s="10"/>
      <c r="D45" s="10"/>
      <c r="E45" s="10"/>
    </row>
    <row r="46" customFormat="false" ht="27.75" hidden="false" customHeight="true" outlineLevel="0" collapsed="false">
      <c r="A46" s="11" t="s">
        <v>14</v>
      </c>
      <c r="B46" s="11"/>
      <c r="C46" s="11"/>
      <c r="D46" s="11"/>
      <c r="E46" s="11"/>
    </row>
  </sheetData>
  <mergeCells count="9">
    <mergeCell ref="A1:E1"/>
    <mergeCell ref="A2:E2"/>
    <mergeCell ref="A3:E3"/>
    <mergeCell ref="A40:E40"/>
    <mergeCell ref="A42:E42"/>
    <mergeCell ref="A43:E43"/>
    <mergeCell ref="A44:E44"/>
    <mergeCell ref="A45:E45"/>
    <mergeCell ref="A46:E46"/>
  </mergeCells>
  <dataValidations count="1">
    <dataValidation allowBlank="true" errorStyle="stop" operator="between" showDropDown="false" showErrorMessage="false" showInputMessage="false" sqref="B7:B22" type="list">
      <formula1>"Equipos y herramientas,Adecuación del local,Trámites y legal,Inventario inicial,Marketing de lanzamiento,Otros"</formula1>
      <formula2>0</formula2>
    </dataValidation>
  </dataValidations>
  <hyperlinks>
    <hyperlink ref="A42" r:id="rId1" display="Portal Emprende · portalemprende.com · Actualizado: octubre 2026"/>
    <hyperlink ref="A43" r:id="rId2" display="Fuente: Guía en Portal Emprende: cómo hacer un plan de negocios"/>
    <hyperlink ref="A44" r:id="rId3" display="Fuente: ICETEX, Guía práctica de plan de negocios"/>
    <hyperlink ref="A45" r:id="rId4" display="Fuente: Nafin, Fundamentos de negocio: contabilidad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Portal Emprende · portalemprende.com&amp;C&amp;8 Actualizado: octubre 2026&amp;R&amp;8 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2" topLeftCell="C13" activePane="bottomRight" state="frozen"/>
      <selection pane="topLeft" activeCell="A1" activeCellId="0" sqref="A1"/>
      <selection pane="topRight" activeCell="C1" activeCellId="0" sqref="C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6"/>
    <col collapsed="false" customWidth="true" hidden="false" outlineLevel="0" max="14" min="3" style="0" width="13"/>
    <col collapsed="false" customWidth="true" hidden="false" outlineLevel="0" max="15" min="15" style="0" width="16"/>
  </cols>
  <sheetData>
    <row r="1" customFormat="false" ht="33.75" hidden="false" customHeight="true" outlineLevel="0" collapsed="false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18" hidden="false" customHeight="true" outlineLevel="0" collapsed="false">
      <c r="A3" s="11" t="s">
        <v>39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5" customFormat="false" ht="19.5" hidden="false" customHeight="true" outlineLevel="0" collapsed="false">
      <c r="A5" s="12" t="s">
        <v>40</v>
      </c>
      <c r="B5" s="13"/>
    </row>
    <row r="6" customFormat="false" ht="15" hidden="false" customHeight="false" outlineLevel="0" collapsed="false">
      <c r="A6" s="21" t="s">
        <v>41</v>
      </c>
      <c r="B6" s="17"/>
    </row>
    <row r="7" customFormat="false" ht="15" hidden="false" customHeight="false" outlineLevel="0" collapsed="false">
      <c r="A7" s="21" t="s">
        <v>42</v>
      </c>
      <c r="B7" s="25"/>
    </row>
    <row r="8" customFormat="false" ht="15" hidden="false" customHeight="false" outlineLevel="0" collapsed="false">
      <c r="A8" s="21" t="s">
        <v>43</v>
      </c>
      <c r="B8" s="25"/>
    </row>
    <row r="9" customFormat="false" ht="15" hidden="false" customHeight="false" outlineLevel="0" collapsed="false">
      <c r="A9" s="21" t="s">
        <v>44</v>
      </c>
      <c r="B9" s="17"/>
    </row>
    <row r="10" customFormat="false" ht="15" hidden="false" customHeight="false" outlineLevel="0" collapsed="false">
      <c r="A10" s="21" t="s">
        <v>45</v>
      </c>
      <c r="B10" s="22" t="n">
        <f aca="false">'Inversión (tu plan)'!E38</f>
        <v>0</v>
      </c>
    </row>
    <row r="12" customFormat="false" ht="15" hidden="false" customHeight="false" outlineLevel="0" collapsed="false">
      <c r="A12" s="26" t="s">
        <v>18</v>
      </c>
      <c r="B12" s="26" t="s">
        <v>46</v>
      </c>
      <c r="C12" s="26" t="s">
        <v>47</v>
      </c>
      <c r="D12" s="26" t="s">
        <v>48</v>
      </c>
      <c r="E12" s="26" t="s">
        <v>49</v>
      </c>
      <c r="F12" s="26" t="s">
        <v>50</v>
      </c>
      <c r="G12" s="26" t="s">
        <v>51</v>
      </c>
      <c r="H12" s="26" t="s">
        <v>52</v>
      </c>
      <c r="I12" s="26" t="s">
        <v>53</v>
      </c>
      <c r="J12" s="26" t="s">
        <v>54</v>
      </c>
      <c r="K12" s="26" t="s">
        <v>55</v>
      </c>
      <c r="L12" s="26" t="s">
        <v>56</v>
      </c>
      <c r="M12" s="26" t="s">
        <v>57</v>
      </c>
      <c r="N12" s="26" t="s">
        <v>58</v>
      </c>
      <c r="O12" s="26" t="s">
        <v>59</v>
      </c>
    </row>
    <row r="13" customFormat="false" ht="15" hidden="false" customHeight="false" outlineLevel="0" collapsed="false">
      <c r="A13" s="19" t="s">
        <v>60</v>
      </c>
      <c r="C13" s="18" t="n">
        <f aca="false">$B$6</f>
        <v>0</v>
      </c>
      <c r="D13" s="18" t="n">
        <f aca="false">C13*(1+$B$7)</f>
        <v>0</v>
      </c>
      <c r="E13" s="18" t="n">
        <f aca="false">D13*(1+$B$7)</f>
        <v>0</v>
      </c>
      <c r="F13" s="18" t="n">
        <f aca="false">E13*(1+$B$7)</f>
        <v>0</v>
      </c>
      <c r="G13" s="18" t="n">
        <f aca="false">F13*(1+$B$7)</f>
        <v>0</v>
      </c>
      <c r="H13" s="18" t="n">
        <f aca="false">G13*(1+$B$7)</f>
        <v>0</v>
      </c>
      <c r="I13" s="18" t="n">
        <f aca="false">H13*(1+$B$7)</f>
        <v>0</v>
      </c>
      <c r="J13" s="18" t="n">
        <f aca="false">I13*(1+$B$7)</f>
        <v>0</v>
      </c>
      <c r="K13" s="18" t="n">
        <f aca="false">J13*(1+$B$7)</f>
        <v>0</v>
      </c>
      <c r="L13" s="18" t="n">
        <f aca="false">K13*(1+$B$7)</f>
        <v>0</v>
      </c>
      <c r="M13" s="18" t="n">
        <f aca="false">L13*(1+$B$7)</f>
        <v>0</v>
      </c>
      <c r="N13" s="18" t="n">
        <f aca="false">M13*(1+$B$7)</f>
        <v>0</v>
      </c>
      <c r="O13" s="23" t="n">
        <f aca="false">SUM(C13:N13)</f>
        <v>0</v>
      </c>
    </row>
    <row r="14" customFormat="false" ht="15" hidden="false" customHeight="false" outlineLevel="0" collapsed="false">
      <c r="A14" s="21" t="s">
        <v>61</v>
      </c>
      <c r="C14" s="18" t="n">
        <f aca="false">C13*$B$8</f>
        <v>0</v>
      </c>
      <c r="D14" s="18" t="n">
        <f aca="false">D13*$B$8</f>
        <v>0</v>
      </c>
      <c r="E14" s="18" t="n">
        <f aca="false">E13*$B$8</f>
        <v>0</v>
      </c>
      <c r="F14" s="18" t="n">
        <f aca="false">F13*$B$8</f>
        <v>0</v>
      </c>
      <c r="G14" s="18" t="n">
        <f aca="false">G13*$B$8</f>
        <v>0</v>
      </c>
      <c r="H14" s="18" t="n">
        <f aca="false">H13*$B$8</f>
        <v>0</v>
      </c>
      <c r="I14" s="18" t="n">
        <f aca="false">I13*$B$8</f>
        <v>0</v>
      </c>
      <c r="J14" s="18" t="n">
        <f aca="false">J13*$B$8</f>
        <v>0</v>
      </c>
      <c r="K14" s="18" t="n">
        <f aca="false">K13*$B$8</f>
        <v>0</v>
      </c>
      <c r="L14" s="18" t="n">
        <f aca="false">L13*$B$8</f>
        <v>0</v>
      </c>
      <c r="M14" s="18" t="n">
        <f aca="false">M13*$B$8</f>
        <v>0</v>
      </c>
      <c r="N14" s="18" t="n">
        <f aca="false">N13*$B$8</f>
        <v>0</v>
      </c>
      <c r="O14" s="23" t="n">
        <f aca="false">SUM(C14:N14)</f>
        <v>0</v>
      </c>
    </row>
    <row r="15" customFormat="false" ht="15" hidden="false" customHeight="false" outlineLevel="0" collapsed="false">
      <c r="A15" s="19" t="s">
        <v>62</v>
      </c>
      <c r="C15" s="20" t="n">
        <f aca="false">C13-C14</f>
        <v>0</v>
      </c>
      <c r="D15" s="20" t="n">
        <f aca="false">D13-D14</f>
        <v>0</v>
      </c>
      <c r="E15" s="20" t="n">
        <f aca="false">E13-E14</f>
        <v>0</v>
      </c>
      <c r="F15" s="20" t="n">
        <f aca="false">F13-F14</f>
        <v>0</v>
      </c>
      <c r="G15" s="20" t="n">
        <f aca="false">G13-G14</f>
        <v>0</v>
      </c>
      <c r="H15" s="20" t="n">
        <f aca="false">H13-H14</f>
        <v>0</v>
      </c>
      <c r="I15" s="20" t="n">
        <f aca="false">I13-I14</f>
        <v>0</v>
      </c>
      <c r="J15" s="20" t="n">
        <f aca="false">J13-J14</f>
        <v>0</v>
      </c>
      <c r="K15" s="20" t="n">
        <f aca="false">K13-K14</f>
        <v>0</v>
      </c>
      <c r="L15" s="20" t="n">
        <f aca="false">L13-L14</f>
        <v>0</v>
      </c>
      <c r="M15" s="20" t="n">
        <f aca="false">M13-M14</f>
        <v>0</v>
      </c>
      <c r="N15" s="20" t="n">
        <f aca="false">N13-N14</f>
        <v>0</v>
      </c>
      <c r="O15" s="23" t="n">
        <f aca="false">SUM(C15:N15)</f>
        <v>0</v>
      </c>
    </row>
    <row r="16" customFormat="false" ht="19.5" hidden="false" customHeight="true" outlineLevel="0" collapsed="false">
      <c r="A16" s="12" t="s">
        <v>63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customFormat="false" ht="15" hidden="false" customHeight="false" outlineLevel="0" collapsed="false">
      <c r="A17" s="15"/>
      <c r="B17" s="17"/>
      <c r="C17" s="18" t="n">
        <f aca="false">$B17</f>
        <v>0</v>
      </c>
      <c r="D17" s="18" t="n">
        <f aca="false">$B17</f>
        <v>0</v>
      </c>
      <c r="E17" s="18" t="n">
        <f aca="false">$B17</f>
        <v>0</v>
      </c>
      <c r="F17" s="18" t="n">
        <f aca="false">$B17</f>
        <v>0</v>
      </c>
      <c r="G17" s="18" t="n">
        <f aca="false">$B17</f>
        <v>0</v>
      </c>
      <c r="H17" s="18" t="n">
        <f aca="false">$B17</f>
        <v>0</v>
      </c>
      <c r="I17" s="18" t="n">
        <f aca="false">$B17</f>
        <v>0</v>
      </c>
      <c r="J17" s="18" t="n">
        <f aca="false">$B17</f>
        <v>0</v>
      </c>
      <c r="K17" s="18" t="n">
        <f aca="false">$B17</f>
        <v>0</v>
      </c>
      <c r="L17" s="18" t="n">
        <f aca="false">$B17</f>
        <v>0</v>
      </c>
      <c r="M17" s="18" t="n">
        <f aca="false">$B17</f>
        <v>0</v>
      </c>
      <c r="N17" s="18" t="n">
        <f aca="false">$B17</f>
        <v>0</v>
      </c>
    </row>
    <row r="18" customFormat="false" ht="15" hidden="false" customHeight="false" outlineLevel="0" collapsed="false">
      <c r="A18" s="15"/>
      <c r="B18" s="17"/>
      <c r="C18" s="18" t="n">
        <f aca="false">$B18</f>
        <v>0</v>
      </c>
      <c r="D18" s="18" t="n">
        <f aca="false">$B18</f>
        <v>0</v>
      </c>
      <c r="E18" s="18" t="n">
        <f aca="false">$B18</f>
        <v>0</v>
      </c>
      <c r="F18" s="18" t="n">
        <f aca="false">$B18</f>
        <v>0</v>
      </c>
      <c r="G18" s="18" t="n">
        <f aca="false">$B18</f>
        <v>0</v>
      </c>
      <c r="H18" s="18" t="n">
        <f aca="false">$B18</f>
        <v>0</v>
      </c>
      <c r="I18" s="18" t="n">
        <f aca="false">$B18</f>
        <v>0</v>
      </c>
      <c r="J18" s="18" t="n">
        <f aca="false">$B18</f>
        <v>0</v>
      </c>
      <c r="K18" s="18" t="n">
        <f aca="false">$B18</f>
        <v>0</v>
      </c>
      <c r="L18" s="18" t="n">
        <f aca="false">$B18</f>
        <v>0</v>
      </c>
      <c r="M18" s="18" t="n">
        <f aca="false">$B18</f>
        <v>0</v>
      </c>
      <c r="N18" s="18" t="n">
        <f aca="false">$B18</f>
        <v>0</v>
      </c>
    </row>
    <row r="19" customFormat="false" ht="15" hidden="false" customHeight="false" outlineLevel="0" collapsed="false">
      <c r="A19" s="15"/>
      <c r="B19" s="17"/>
      <c r="C19" s="18" t="n">
        <f aca="false">$B19</f>
        <v>0</v>
      </c>
      <c r="D19" s="18" t="n">
        <f aca="false">$B19</f>
        <v>0</v>
      </c>
      <c r="E19" s="18" t="n">
        <f aca="false">$B19</f>
        <v>0</v>
      </c>
      <c r="F19" s="18" t="n">
        <f aca="false">$B19</f>
        <v>0</v>
      </c>
      <c r="G19" s="18" t="n">
        <f aca="false">$B19</f>
        <v>0</v>
      </c>
      <c r="H19" s="18" t="n">
        <f aca="false">$B19</f>
        <v>0</v>
      </c>
      <c r="I19" s="18" t="n">
        <f aca="false">$B19</f>
        <v>0</v>
      </c>
      <c r="J19" s="18" t="n">
        <f aca="false">$B19</f>
        <v>0</v>
      </c>
      <c r="K19" s="18" t="n">
        <f aca="false">$B19</f>
        <v>0</v>
      </c>
      <c r="L19" s="18" t="n">
        <f aca="false">$B19</f>
        <v>0</v>
      </c>
      <c r="M19" s="18" t="n">
        <f aca="false">$B19</f>
        <v>0</v>
      </c>
      <c r="N19" s="18" t="n">
        <f aca="false">$B19</f>
        <v>0</v>
      </c>
    </row>
    <row r="20" customFormat="false" ht="15" hidden="false" customHeight="false" outlineLevel="0" collapsed="false">
      <c r="A20" s="15"/>
      <c r="B20" s="17"/>
      <c r="C20" s="18" t="n">
        <f aca="false">$B20</f>
        <v>0</v>
      </c>
      <c r="D20" s="18" t="n">
        <f aca="false">$B20</f>
        <v>0</v>
      </c>
      <c r="E20" s="18" t="n">
        <f aca="false">$B20</f>
        <v>0</v>
      </c>
      <c r="F20" s="18" t="n">
        <f aca="false">$B20</f>
        <v>0</v>
      </c>
      <c r="G20" s="18" t="n">
        <f aca="false">$B20</f>
        <v>0</v>
      </c>
      <c r="H20" s="18" t="n">
        <f aca="false">$B20</f>
        <v>0</v>
      </c>
      <c r="I20" s="18" t="n">
        <f aca="false">$B20</f>
        <v>0</v>
      </c>
      <c r="J20" s="18" t="n">
        <f aca="false">$B20</f>
        <v>0</v>
      </c>
      <c r="K20" s="18" t="n">
        <f aca="false">$B20</f>
        <v>0</v>
      </c>
      <c r="L20" s="18" t="n">
        <f aca="false">$B20</f>
        <v>0</v>
      </c>
      <c r="M20" s="18" t="n">
        <f aca="false">$B20</f>
        <v>0</v>
      </c>
      <c r="N20" s="18" t="n">
        <f aca="false">$B20</f>
        <v>0</v>
      </c>
    </row>
    <row r="21" customFormat="false" ht="15" hidden="false" customHeight="false" outlineLevel="0" collapsed="false">
      <c r="A21" s="15"/>
      <c r="B21" s="17"/>
      <c r="C21" s="18" t="n">
        <f aca="false">$B21</f>
        <v>0</v>
      </c>
      <c r="D21" s="18" t="n">
        <f aca="false">$B21</f>
        <v>0</v>
      </c>
      <c r="E21" s="18" t="n">
        <f aca="false">$B21</f>
        <v>0</v>
      </c>
      <c r="F21" s="18" t="n">
        <f aca="false">$B21</f>
        <v>0</v>
      </c>
      <c r="G21" s="18" t="n">
        <f aca="false">$B21</f>
        <v>0</v>
      </c>
      <c r="H21" s="18" t="n">
        <f aca="false">$B21</f>
        <v>0</v>
      </c>
      <c r="I21" s="18" t="n">
        <f aca="false">$B21</f>
        <v>0</v>
      </c>
      <c r="J21" s="18" t="n">
        <f aca="false">$B21</f>
        <v>0</v>
      </c>
      <c r="K21" s="18" t="n">
        <f aca="false">$B21</f>
        <v>0</v>
      </c>
      <c r="L21" s="18" t="n">
        <f aca="false">$B21</f>
        <v>0</v>
      </c>
      <c r="M21" s="18" t="n">
        <f aca="false">$B21</f>
        <v>0</v>
      </c>
      <c r="N21" s="18" t="n">
        <f aca="false">$B21</f>
        <v>0</v>
      </c>
    </row>
    <row r="22" customFormat="false" ht="15" hidden="false" customHeight="false" outlineLevel="0" collapsed="false">
      <c r="A22" s="15"/>
      <c r="B22" s="17"/>
      <c r="C22" s="18" t="n">
        <f aca="false">$B22</f>
        <v>0</v>
      </c>
      <c r="D22" s="18" t="n">
        <f aca="false">$B22</f>
        <v>0</v>
      </c>
      <c r="E22" s="18" t="n">
        <f aca="false">$B22</f>
        <v>0</v>
      </c>
      <c r="F22" s="18" t="n">
        <f aca="false">$B22</f>
        <v>0</v>
      </c>
      <c r="G22" s="18" t="n">
        <f aca="false">$B22</f>
        <v>0</v>
      </c>
      <c r="H22" s="18" t="n">
        <f aca="false">$B22</f>
        <v>0</v>
      </c>
      <c r="I22" s="18" t="n">
        <f aca="false">$B22</f>
        <v>0</v>
      </c>
      <c r="J22" s="18" t="n">
        <f aca="false">$B22</f>
        <v>0</v>
      </c>
      <c r="K22" s="18" t="n">
        <f aca="false">$B22</f>
        <v>0</v>
      </c>
      <c r="L22" s="18" t="n">
        <f aca="false">$B22</f>
        <v>0</v>
      </c>
      <c r="M22" s="18" t="n">
        <f aca="false">$B22</f>
        <v>0</v>
      </c>
      <c r="N22" s="18" t="n">
        <f aca="false">$B22</f>
        <v>0</v>
      </c>
    </row>
    <row r="23" customFormat="false" ht="15" hidden="false" customHeight="false" outlineLevel="0" collapsed="false">
      <c r="A23" s="19" t="s">
        <v>64</v>
      </c>
      <c r="C23" s="20" t="n">
        <f aca="false">SUM(C17:C22)</f>
        <v>0</v>
      </c>
      <c r="D23" s="20" t="n">
        <f aca="false">SUM(D17:D22)</f>
        <v>0</v>
      </c>
      <c r="E23" s="20" t="n">
        <f aca="false">SUM(E17:E22)</f>
        <v>0</v>
      </c>
      <c r="F23" s="20" t="n">
        <f aca="false">SUM(F17:F22)</f>
        <v>0</v>
      </c>
      <c r="G23" s="20" t="n">
        <f aca="false">SUM(G17:G22)</f>
        <v>0</v>
      </c>
      <c r="H23" s="20" t="n">
        <f aca="false">SUM(H17:H22)</f>
        <v>0</v>
      </c>
      <c r="I23" s="20" t="n">
        <f aca="false">SUM(I17:I22)</f>
        <v>0</v>
      </c>
      <c r="J23" s="20" t="n">
        <f aca="false">SUM(J17:J22)</f>
        <v>0</v>
      </c>
      <c r="K23" s="20" t="n">
        <f aca="false">SUM(K17:K22)</f>
        <v>0</v>
      </c>
      <c r="L23" s="20" t="n">
        <f aca="false">SUM(L17:L22)</f>
        <v>0</v>
      </c>
      <c r="M23" s="20" t="n">
        <f aca="false">SUM(M17:M22)</f>
        <v>0</v>
      </c>
      <c r="N23" s="20" t="n">
        <f aca="false">SUM(N17:N22)</f>
        <v>0</v>
      </c>
      <c r="O23" s="23" t="n">
        <f aca="false">SUM(C23:N23)</f>
        <v>0</v>
      </c>
    </row>
    <row r="24" customFormat="false" ht="15" hidden="false" customHeight="false" outlineLevel="0" collapsed="false">
      <c r="A24" s="21" t="s">
        <v>65</v>
      </c>
      <c r="C24" s="18" t="n">
        <f aca="false">$B$9</f>
        <v>0</v>
      </c>
      <c r="D24" s="18" t="n">
        <f aca="false">$B$9</f>
        <v>0</v>
      </c>
      <c r="E24" s="18" t="n">
        <f aca="false">$B$9</f>
        <v>0</v>
      </c>
      <c r="F24" s="18" t="n">
        <f aca="false">$B$9</f>
        <v>0</v>
      </c>
      <c r="G24" s="18" t="n">
        <f aca="false">$B$9</f>
        <v>0</v>
      </c>
      <c r="H24" s="18" t="n">
        <f aca="false">$B$9</f>
        <v>0</v>
      </c>
      <c r="I24" s="18" t="n">
        <f aca="false">$B$9</f>
        <v>0</v>
      </c>
      <c r="J24" s="18" t="n">
        <f aca="false">$B$9</f>
        <v>0</v>
      </c>
      <c r="K24" s="18" t="n">
        <f aca="false">$B$9</f>
        <v>0</v>
      </c>
      <c r="L24" s="18" t="n">
        <f aca="false">$B$9</f>
        <v>0</v>
      </c>
      <c r="M24" s="18" t="n">
        <f aca="false">$B$9</f>
        <v>0</v>
      </c>
      <c r="N24" s="18" t="n">
        <f aca="false">$B$9</f>
        <v>0</v>
      </c>
      <c r="O24" s="23" t="n">
        <f aca="false">SUM(C24:N24)</f>
        <v>0</v>
      </c>
    </row>
    <row r="25" customFormat="false" ht="15" hidden="false" customHeight="false" outlineLevel="0" collapsed="false">
      <c r="A25" s="19" t="s">
        <v>66</v>
      </c>
      <c r="C25" s="23" t="n">
        <f aca="false">C15-C23-C24</f>
        <v>0</v>
      </c>
      <c r="D25" s="23" t="n">
        <f aca="false">D15-D23-D24</f>
        <v>0</v>
      </c>
      <c r="E25" s="23" t="n">
        <f aca="false">E15-E23-E24</f>
        <v>0</v>
      </c>
      <c r="F25" s="23" t="n">
        <f aca="false">F15-F23-F24</f>
        <v>0</v>
      </c>
      <c r="G25" s="23" t="n">
        <f aca="false">G15-G23-G24</f>
        <v>0</v>
      </c>
      <c r="H25" s="23" t="n">
        <f aca="false">H15-H23-H24</f>
        <v>0</v>
      </c>
      <c r="I25" s="23" t="n">
        <f aca="false">I15-I23-I24</f>
        <v>0</v>
      </c>
      <c r="J25" s="23" t="n">
        <f aca="false">J15-J23-J24</f>
        <v>0</v>
      </c>
      <c r="K25" s="23" t="n">
        <f aca="false">K15-K23-K24</f>
        <v>0</v>
      </c>
      <c r="L25" s="23" t="n">
        <f aca="false">L15-L23-L24</f>
        <v>0</v>
      </c>
      <c r="M25" s="23" t="n">
        <f aca="false">M15-M23-M24</f>
        <v>0</v>
      </c>
      <c r="N25" s="23" t="n">
        <f aca="false">N15-N23-N24</f>
        <v>0</v>
      </c>
      <c r="O25" s="23" t="n">
        <f aca="false">SUM(C25:N25)</f>
        <v>0</v>
      </c>
    </row>
    <row r="26" customFormat="false" ht="15" hidden="false" customHeight="false" outlineLevel="0" collapsed="false">
      <c r="A26" s="21" t="s">
        <v>67</v>
      </c>
      <c r="C26" s="27" t="n">
        <f aca="false">$B$10</f>
        <v>0</v>
      </c>
      <c r="D26" s="27" t="n">
        <f aca="false">C27</f>
        <v>0</v>
      </c>
      <c r="E26" s="27" t="n">
        <f aca="false">D27</f>
        <v>0</v>
      </c>
      <c r="F26" s="27" t="n">
        <f aca="false">E27</f>
        <v>0</v>
      </c>
      <c r="G26" s="27" t="n">
        <f aca="false">F27</f>
        <v>0</v>
      </c>
      <c r="H26" s="27" t="n">
        <f aca="false">G27</f>
        <v>0</v>
      </c>
      <c r="I26" s="27" t="n">
        <f aca="false">H27</f>
        <v>0</v>
      </c>
      <c r="J26" s="27" t="n">
        <f aca="false">I27</f>
        <v>0</v>
      </c>
      <c r="K26" s="27" t="n">
        <f aca="false">J27</f>
        <v>0</v>
      </c>
      <c r="L26" s="27" t="n">
        <f aca="false">K27</f>
        <v>0</v>
      </c>
      <c r="M26" s="27" t="n">
        <f aca="false">L27</f>
        <v>0</v>
      </c>
      <c r="N26" s="27" t="n">
        <f aca="false">M27</f>
        <v>0</v>
      </c>
    </row>
    <row r="27" customFormat="false" ht="15" hidden="false" customHeight="false" outlineLevel="0" collapsed="false">
      <c r="A27" s="19" t="s">
        <v>68</v>
      </c>
      <c r="C27" s="23" t="n">
        <f aca="false">C26+C25</f>
        <v>0</v>
      </c>
      <c r="D27" s="23" t="n">
        <f aca="false">D26+D25</f>
        <v>0</v>
      </c>
      <c r="E27" s="23" t="n">
        <f aca="false">E26+E25</f>
        <v>0</v>
      </c>
      <c r="F27" s="23" t="n">
        <f aca="false">F26+F25</f>
        <v>0</v>
      </c>
      <c r="G27" s="23" t="n">
        <f aca="false">G26+G25</f>
        <v>0</v>
      </c>
      <c r="H27" s="23" t="n">
        <f aca="false">H26+H25</f>
        <v>0</v>
      </c>
      <c r="I27" s="23" t="n">
        <f aca="false">I26+I25</f>
        <v>0</v>
      </c>
      <c r="J27" s="23" t="n">
        <f aca="false">J26+J25</f>
        <v>0</v>
      </c>
      <c r="K27" s="23" t="n">
        <f aca="false">K26+K25</f>
        <v>0</v>
      </c>
      <c r="L27" s="23" t="n">
        <f aca="false">L26+L25</f>
        <v>0</v>
      </c>
      <c r="M27" s="23" t="n">
        <f aca="false">M26+M25</f>
        <v>0</v>
      </c>
      <c r="N27" s="23" t="n">
        <f aca="false">N26+N25</f>
        <v>0</v>
      </c>
      <c r="O27" s="23" t="n">
        <f aca="false">N27</f>
        <v>0</v>
      </c>
    </row>
    <row r="28" customFormat="false" ht="15" hidden="false" customHeight="false" outlineLevel="0" collapsed="false">
      <c r="A28" s="21" t="s">
        <v>69</v>
      </c>
      <c r="C28" s="28" t="str">
        <f aca="false">IF(C27&lt;0,"Sin caja","OK")</f>
        <v>OK</v>
      </c>
      <c r="D28" s="28" t="str">
        <f aca="false">IF(D27&lt;0,"Sin caja","OK")</f>
        <v>OK</v>
      </c>
      <c r="E28" s="28" t="str">
        <f aca="false">IF(E27&lt;0,"Sin caja","OK")</f>
        <v>OK</v>
      </c>
      <c r="F28" s="28" t="str">
        <f aca="false">IF(F27&lt;0,"Sin caja","OK")</f>
        <v>OK</v>
      </c>
      <c r="G28" s="28" t="str">
        <f aca="false">IF(G27&lt;0,"Sin caja","OK")</f>
        <v>OK</v>
      </c>
      <c r="H28" s="28" t="str">
        <f aca="false">IF(H27&lt;0,"Sin caja","OK")</f>
        <v>OK</v>
      </c>
      <c r="I28" s="28" t="str">
        <f aca="false">IF(I27&lt;0,"Sin caja","OK")</f>
        <v>OK</v>
      </c>
      <c r="J28" s="28" t="str">
        <f aca="false">IF(J27&lt;0,"Sin caja","OK")</f>
        <v>OK</v>
      </c>
      <c r="K28" s="28" t="str">
        <f aca="false">IF(K27&lt;0,"Sin caja","OK")</f>
        <v>OK</v>
      </c>
      <c r="L28" s="28" t="str">
        <f aca="false">IF(L27&lt;0,"Sin caja","OK")</f>
        <v>OK</v>
      </c>
      <c r="M28" s="28" t="str">
        <f aca="false">IF(M27&lt;0,"Sin caja","OK")</f>
        <v>OK</v>
      </c>
      <c r="N28" s="28" t="str">
        <f aca="false">IF(N27&lt;0,"Sin caja","OK")</f>
        <v>OK</v>
      </c>
    </row>
    <row r="30" customFormat="false" ht="19.5" hidden="false" customHeight="true" outlineLevel="0" collapsed="false">
      <c r="A30" s="12" t="s">
        <v>70</v>
      </c>
      <c r="B30" s="13"/>
    </row>
    <row r="31" customFormat="false" ht="23.85" hidden="false" customHeight="false" outlineLevel="0" collapsed="false">
      <c r="A31" s="19" t="s">
        <v>71</v>
      </c>
      <c r="B31" s="20" t="n">
        <f aca="false">IF($B$8&lt;1,(SUM(B17:B22)+$B$9)/(1-$B$8),"")</f>
        <v>0</v>
      </c>
    </row>
    <row r="32" customFormat="false" ht="15" hidden="false" customHeight="false" outlineLevel="0" collapsed="false">
      <c r="A32" s="21" t="s">
        <v>72</v>
      </c>
      <c r="B32" s="29" t="str">
        <f aca="false">IFERROR("Mes "&amp;MATCH(TRUE(),INDEX(C25:N25&gt;0,0),0),"No en el año 1")</f>
        <v>No en el año 1</v>
      </c>
    </row>
    <row r="34" customFormat="false" ht="30" hidden="false" customHeight="true" outlineLevel="0" collapsed="false">
      <c r="A34" s="11" t="s">
        <v>73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6" customFormat="false" ht="11.9" hidden="false" customHeight="false" outlineLevel="0" collapsed="false">
      <c r="A36" s="9" t="s">
        <v>1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customFormat="false" ht="11.9" hidden="false" customHeight="false" outlineLevel="0" collapsed="false">
      <c r="A37" s="10" t="s">
        <v>11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customFormat="false" ht="27.75" hidden="false" customHeight="true" outlineLevel="0" collapsed="false">
      <c r="A38" s="11" t="s">
        <v>14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</sheetData>
  <mergeCells count="7">
    <mergeCell ref="A1:O1"/>
    <mergeCell ref="A2:O2"/>
    <mergeCell ref="A3:O3"/>
    <mergeCell ref="A34:O34"/>
    <mergeCell ref="A36:O36"/>
    <mergeCell ref="A37:O37"/>
    <mergeCell ref="A38:O38"/>
  </mergeCells>
  <conditionalFormatting sqref="C25:O25">
    <cfRule type="cellIs" priority="2" operator="lessThan" aboveAverage="0" equalAverage="0" bottom="0" percent="0" rank="0" text="" dxfId="0">
      <formula>0</formula>
    </cfRule>
  </conditionalFormatting>
  <conditionalFormatting sqref="C27:O27">
    <cfRule type="cellIs" priority="3" operator="lessThan" aboveAverage="0" equalAverage="0" bottom="0" percent="0" rank="0" text="" dxfId="0">
      <formula>0</formula>
    </cfRule>
  </conditionalFormatting>
  <conditionalFormatting sqref="C28:N28">
    <cfRule type="expression" priority="4" aboveAverage="0" equalAverage="0" bottom="0" percent="0" rank="0" text="" dxfId="0">
      <formula>C28="Sin caja"</formula>
    </cfRule>
  </conditionalFormatting>
  <hyperlinks>
    <hyperlink ref="A36" r:id="rId1" display="Portal Emprende · portalemprende.com · Actualizado: octubre 2026"/>
    <hyperlink ref="A37" r:id="rId2" display="Fuente: Guía en Portal Emprende: cómo hacer un plan de negocios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Portal Emprende · portalemprende.com&amp;C&amp;8 Actualizado: octubre 2026&amp;R&amp;8 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12"/>
    <col collapsed="false" customWidth="true" hidden="false" outlineLevel="0" max="5" min="4" style="0" width="18"/>
  </cols>
  <sheetData>
    <row r="1" customFormat="false" ht="33.75" hidden="false" customHeight="true" outlineLevel="0" collapsed="false">
      <c r="A1" s="1" t="s">
        <v>74</v>
      </c>
      <c r="B1" s="1"/>
      <c r="C1" s="1"/>
      <c r="D1" s="1"/>
      <c r="E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</row>
    <row r="3" customFormat="false" ht="18" hidden="false" customHeight="true" outlineLevel="0" collapsed="false">
      <c r="A3" s="11" t="s">
        <v>75</v>
      </c>
      <c r="B3" s="11"/>
      <c r="C3" s="11"/>
      <c r="D3" s="11"/>
      <c r="E3" s="11"/>
    </row>
    <row r="5" customFormat="false" ht="19.5" hidden="false" customHeight="true" outlineLevel="0" collapsed="false">
      <c r="A5" s="12" t="s">
        <v>17</v>
      </c>
      <c r="B5" s="13"/>
      <c r="C5" s="13"/>
      <c r="D5" s="13"/>
      <c r="E5" s="13"/>
    </row>
    <row r="6" customFormat="false" ht="15" hidden="false" customHeight="false" outlineLevel="0" collapsed="false">
      <c r="A6" s="14" t="s">
        <v>18</v>
      </c>
      <c r="B6" s="14" t="s">
        <v>19</v>
      </c>
      <c r="C6" s="14" t="s">
        <v>20</v>
      </c>
      <c r="D6" s="14" t="s">
        <v>21</v>
      </c>
      <c r="E6" s="14" t="s">
        <v>22</v>
      </c>
    </row>
    <row r="7" customFormat="false" ht="15" hidden="false" customHeight="false" outlineLevel="0" collapsed="false">
      <c r="A7" s="15" t="s">
        <v>76</v>
      </c>
      <c r="B7" s="15" t="s">
        <v>77</v>
      </c>
      <c r="C7" s="16" t="n">
        <v>1</v>
      </c>
      <c r="D7" s="17" t="n">
        <v>30000000</v>
      </c>
      <c r="E7" s="18" t="n">
        <f aca="false">IF(COUNT(C7:D7)=2,C7*D7,0)</f>
        <v>30000000</v>
      </c>
    </row>
    <row r="8" customFormat="false" ht="15" hidden="false" customHeight="false" outlineLevel="0" collapsed="false">
      <c r="A8" s="15" t="s">
        <v>78</v>
      </c>
      <c r="B8" s="15" t="s">
        <v>79</v>
      </c>
      <c r="C8" s="16" t="n">
        <v>1</v>
      </c>
      <c r="D8" s="17" t="n">
        <v>4000000</v>
      </c>
      <c r="E8" s="18" t="n">
        <f aca="false">IF(COUNT(C8:D8)=2,C8*D8,0)</f>
        <v>4000000</v>
      </c>
    </row>
    <row r="9" customFormat="false" ht="15" hidden="false" customHeight="false" outlineLevel="0" collapsed="false">
      <c r="A9" s="15"/>
      <c r="B9" s="15"/>
      <c r="C9" s="16"/>
      <c r="D9" s="17"/>
      <c r="E9" s="18" t="n">
        <f aca="false">IF(COUNT(C9:D9)=2,C9*D9,0)</f>
        <v>0</v>
      </c>
    </row>
    <row r="10" customFormat="false" ht="15" hidden="false" customHeight="false" outlineLevel="0" collapsed="false">
      <c r="A10" s="15"/>
      <c r="B10" s="15"/>
      <c r="C10" s="16"/>
      <c r="D10" s="17"/>
      <c r="E10" s="18" t="n">
        <f aca="false">IF(COUNT(C10:D10)=2,C10*D10,0)</f>
        <v>0</v>
      </c>
    </row>
    <row r="11" customFormat="false" ht="15" hidden="false" customHeight="false" outlineLevel="0" collapsed="false">
      <c r="A11" s="15"/>
      <c r="B11" s="15"/>
      <c r="C11" s="16"/>
      <c r="D11" s="17"/>
      <c r="E11" s="18" t="n">
        <f aca="false">IF(COUNT(C11:D11)=2,C11*D11,0)</f>
        <v>0</v>
      </c>
    </row>
    <row r="12" customFormat="false" ht="15" hidden="false" customHeight="false" outlineLevel="0" collapsed="false">
      <c r="A12" s="15"/>
      <c r="B12" s="15"/>
      <c r="C12" s="16"/>
      <c r="D12" s="17"/>
      <c r="E12" s="18" t="n">
        <f aca="false">IF(COUNT(C12:D12)=2,C12*D12,0)</f>
        <v>0</v>
      </c>
    </row>
    <row r="13" customFormat="false" ht="15" hidden="false" customHeight="false" outlineLevel="0" collapsed="false">
      <c r="A13" s="15"/>
      <c r="B13" s="15"/>
      <c r="C13" s="16"/>
      <c r="D13" s="17"/>
      <c r="E13" s="18" t="n">
        <f aca="false">IF(COUNT(C13:D13)=2,C13*D13,0)</f>
        <v>0</v>
      </c>
    </row>
    <row r="14" customFormat="false" ht="15" hidden="false" customHeight="false" outlineLevel="0" collapsed="false">
      <c r="A14" s="15"/>
      <c r="B14" s="15"/>
      <c r="C14" s="16"/>
      <c r="D14" s="17"/>
      <c r="E14" s="18" t="n">
        <f aca="false">IF(COUNT(C14:D14)=2,C14*D14,0)</f>
        <v>0</v>
      </c>
    </row>
    <row r="15" customFormat="false" ht="15" hidden="false" customHeight="false" outlineLevel="0" collapsed="false">
      <c r="A15" s="15"/>
      <c r="B15" s="15"/>
      <c r="C15" s="16"/>
      <c r="D15" s="17"/>
      <c r="E15" s="18" t="n">
        <f aca="false">IF(COUNT(C15:D15)=2,C15*D15,0)</f>
        <v>0</v>
      </c>
    </row>
    <row r="16" customFormat="false" ht="15" hidden="false" customHeight="false" outlineLevel="0" collapsed="false">
      <c r="A16" s="15"/>
      <c r="B16" s="15"/>
      <c r="C16" s="16"/>
      <c r="D16" s="17"/>
      <c r="E16" s="18" t="n">
        <f aca="false">IF(COUNT(C16:D16)=2,C16*D16,0)</f>
        <v>0</v>
      </c>
    </row>
    <row r="17" customFormat="false" ht="15" hidden="false" customHeight="false" outlineLevel="0" collapsed="false">
      <c r="A17" s="15"/>
      <c r="B17" s="15"/>
      <c r="C17" s="16"/>
      <c r="D17" s="17"/>
      <c r="E17" s="18" t="n">
        <f aca="false">IF(COUNT(C17:D17)=2,C17*D17,0)</f>
        <v>0</v>
      </c>
    </row>
    <row r="18" customFormat="false" ht="15" hidden="false" customHeight="false" outlineLevel="0" collapsed="false">
      <c r="A18" s="15"/>
      <c r="B18" s="15"/>
      <c r="C18" s="16"/>
      <c r="D18" s="17"/>
      <c r="E18" s="18" t="n">
        <f aca="false">IF(COUNT(C18:D18)=2,C18*D18,0)</f>
        <v>0</v>
      </c>
    </row>
    <row r="19" customFormat="false" ht="15" hidden="false" customHeight="false" outlineLevel="0" collapsed="false">
      <c r="A19" s="15"/>
      <c r="B19" s="15"/>
      <c r="C19" s="16"/>
      <c r="D19" s="17"/>
      <c r="E19" s="18" t="n">
        <f aca="false">IF(COUNT(C19:D19)=2,C19*D19,0)</f>
        <v>0</v>
      </c>
    </row>
    <row r="20" customFormat="false" ht="15" hidden="false" customHeight="false" outlineLevel="0" collapsed="false">
      <c r="A20" s="15"/>
      <c r="B20" s="15"/>
      <c r="C20" s="16"/>
      <c r="D20" s="17"/>
      <c r="E20" s="18" t="n">
        <f aca="false">IF(COUNT(C20:D20)=2,C20*D20,0)</f>
        <v>0</v>
      </c>
    </row>
    <row r="21" customFormat="false" ht="15" hidden="false" customHeight="false" outlineLevel="0" collapsed="false">
      <c r="A21" s="15"/>
      <c r="B21" s="15"/>
      <c r="C21" s="16"/>
      <c r="D21" s="17"/>
      <c r="E21" s="18" t="n">
        <f aca="false">IF(COUNT(C21:D21)=2,C21*D21,0)</f>
        <v>0</v>
      </c>
    </row>
    <row r="22" customFormat="false" ht="15" hidden="false" customHeight="false" outlineLevel="0" collapsed="false">
      <c r="A22" s="15"/>
      <c r="B22" s="15"/>
      <c r="C22" s="16"/>
      <c r="D22" s="17"/>
      <c r="E22" s="18" t="n">
        <f aca="false">IF(COUNT(C22:D22)=2,C22*D22,0)</f>
        <v>0</v>
      </c>
    </row>
    <row r="23" customFormat="false" ht="15" hidden="false" customHeight="false" outlineLevel="0" collapsed="false">
      <c r="A23" s="19" t="s">
        <v>23</v>
      </c>
      <c r="E23" s="20" t="n">
        <f aca="false">SUM(E7:E22)</f>
        <v>34000000</v>
      </c>
    </row>
    <row r="25" customFormat="false" ht="19.5" hidden="false" customHeight="true" outlineLevel="0" collapsed="false">
      <c r="A25" s="12" t="s">
        <v>24</v>
      </c>
      <c r="B25" s="13"/>
      <c r="C25" s="13"/>
      <c r="D25" s="13"/>
      <c r="E25" s="13"/>
    </row>
    <row r="26" customFormat="false" ht="15" hidden="false" customHeight="false" outlineLevel="0" collapsed="false">
      <c r="A26" s="21" t="s">
        <v>25</v>
      </c>
      <c r="E26" s="16" t="n">
        <v>2</v>
      </c>
    </row>
    <row r="27" customFormat="false" ht="15" hidden="false" customHeight="false" outlineLevel="0" collapsed="false">
      <c r="A27" s="21" t="s">
        <v>26</v>
      </c>
      <c r="E27" s="22" t="n">
        <f aca="false">SUM('Flujo (ejemplo)'!B17:B22)</f>
        <v>2500000</v>
      </c>
    </row>
    <row r="28" customFormat="false" ht="15" hidden="false" customHeight="false" outlineLevel="0" collapsed="false">
      <c r="A28" s="19" t="s">
        <v>27</v>
      </c>
      <c r="E28" s="20" t="n">
        <f aca="false">E26*E27</f>
        <v>5000000</v>
      </c>
    </row>
    <row r="30" customFormat="false" ht="19.5" hidden="false" customHeight="true" outlineLevel="0" collapsed="false">
      <c r="A30" s="12" t="s">
        <v>28</v>
      </c>
      <c r="B30" s="13"/>
      <c r="C30" s="13"/>
      <c r="D30" s="13"/>
      <c r="E30" s="13"/>
    </row>
    <row r="31" customFormat="false" ht="23.85" hidden="false" customHeight="false" outlineLevel="0" collapsed="false">
      <c r="A31" s="19" t="s">
        <v>29</v>
      </c>
      <c r="E31" s="20" t="n">
        <f aca="false">E23+E28</f>
        <v>39000000</v>
      </c>
    </row>
    <row r="32" customFormat="false" ht="15" hidden="false" customHeight="false" outlineLevel="0" collapsed="false">
      <c r="A32" s="21" t="s">
        <v>30</v>
      </c>
      <c r="E32" s="17" t="n">
        <v>15000000</v>
      </c>
    </row>
    <row r="33" customFormat="false" ht="15" hidden="false" customHeight="false" outlineLevel="0" collapsed="false">
      <c r="A33" s="21" t="s">
        <v>31</v>
      </c>
      <c r="E33" s="17" t="n">
        <v>24000000</v>
      </c>
    </row>
    <row r="34" customFormat="false" ht="15" hidden="false" customHeight="false" outlineLevel="0" collapsed="false">
      <c r="A34" s="19" t="s">
        <v>32</v>
      </c>
      <c r="E34" s="20" t="n">
        <f aca="false">E32+E33</f>
        <v>39000000</v>
      </c>
    </row>
    <row r="35" customFormat="false" ht="15" hidden="false" customHeight="false" outlineLevel="0" collapsed="false">
      <c r="A35" s="19" t="s">
        <v>33</v>
      </c>
      <c r="E35" s="23" t="n">
        <f aca="false">E31-E34</f>
        <v>0</v>
      </c>
    </row>
    <row r="36" customFormat="false" ht="15" hidden="false" customHeight="false" outlineLevel="0" collapsed="false">
      <c r="A36" s="21" t="s">
        <v>34</v>
      </c>
      <c r="E36" s="24" t="n">
        <f aca="false">IF(E31=0,0,E32/E31)</f>
        <v>0.384615384615385</v>
      </c>
    </row>
    <row r="37" customFormat="false" ht="15" hidden="false" customHeight="false" outlineLevel="0" collapsed="false">
      <c r="A37" s="21" t="s">
        <v>35</v>
      </c>
      <c r="E37" s="24" t="n">
        <f aca="false">IF(E31=0,0,E33/E31)</f>
        <v>0.615384615384615</v>
      </c>
    </row>
    <row r="38" customFormat="false" ht="27.75" hidden="false" customHeight="true" outlineLevel="0" collapsed="false">
      <c r="A38" s="21" t="s">
        <v>36</v>
      </c>
      <c r="E38" s="23" t="n">
        <f aca="false">E34-E23</f>
        <v>5000000</v>
      </c>
    </row>
    <row r="40" customFormat="false" ht="30" hidden="false" customHeight="true" outlineLevel="0" collapsed="false">
      <c r="A40" s="11" t="s">
        <v>37</v>
      </c>
      <c r="B40" s="11"/>
      <c r="C40" s="11"/>
      <c r="D40" s="11"/>
      <c r="E40" s="11"/>
    </row>
    <row r="42" customFormat="false" ht="11.9" hidden="false" customHeight="false" outlineLevel="0" collapsed="false">
      <c r="A42" s="9" t="s">
        <v>1</v>
      </c>
      <c r="B42" s="9"/>
      <c r="C42" s="9"/>
      <c r="D42" s="9"/>
      <c r="E42" s="9"/>
    </row>
    <row r="43" customFormat="false" ht="11.9" hidden="false" customHeight="false" outlineLevel="0" collapsed="false">
      <c r="A43" s="10" t="s">
        <v>11</v>
      </c>
      <c r="B43" s="10"/>
      <c r="C43" s="10"/>
      <c r="D43" s="10"/>
      <c r="E43" s="10"/>
    </row>
    <row r="44" customFormat="false" ht="11.9" hidden="false" customHeight="false" outlineLevel="0" collapsed="false">
      <c r="A44" s="10" t="s">
        <v>12</v>
      </c>
      <c r="B44" s="10"/>
      <c r="C44" s="10"/>
      <c r="D44" s="10"/>
      <c r="E44" s="10"/>
    </row>
    <row r="45" customFormat="false" ht="11.9" hidden="false" customHeight="false" outlineLevel="0" collapsed="false">
      <c r="A45" s="10" t="s">
        <v>13</v>
      </c>
      <c r="B45" s="10"/>
      <c r="C45" s="10"/>
      <c r="D45" s="10"/>
      <c r="E45" s="10"/>
    </row>
    <row r="46" customFormat="false" ht="27.75" hidden="false" customHeight="true" outlineLevel="0" collapsed="false">
      <c r="A46" s="11" t="s">
        <v>14</v>
      </c>
      <c r="B46" s="11"/>
      <c r="C46" s="11"/>
      <c r="D46" s="11"/>
      <c r="E46" s="11"/>
    </row>
  </sheetData>
  <mergeCells count="9">
    <mergeCell ref="A1:E1"/>
    <mergeCell ref="A2:E2"/>
    <mergeCell ref="A3:E3"/>
    <mergeCell ref="A40:E40"/>
    <mergeCell ref="A42:E42"/>
    <mergeCell ref="A43:E43"/>
    <mergeCell ref="A44:E44"/>
    <mergeCell ref="A45:E45"/>
    <mergeCell ref="A46:E46"/>
  </mergeCells>
  <dataValidations count="1">
    <dataValidation allowBlank="true" errorStyle="stop" operator="between" showDropDown="false" showErrorMessage="false" showInputMessage="false" sqref="B7:B22" type="list">
      <formula1>"Equipos y herramientas,Adecuación del local,Trámites y legal,Inventario inicial,Marketing de lanzamiento,Otros"</formula1>
      <formula2>0</formula2>
    </dataValidation>
  </dataValidations>
  <hyperlinks>
    <hyperlink ref="A42" r:id="rId1" display="Portal Emprende · portalemprende.com · Actualizado: octubre 2026"/>
    <hyperlink ref="A43" r:id="rId2" display="Fuente: Guía en Portal Emprende: cómo hacer un plan de negocios"/>
    <hyperlink ref="A44" r:id="rId3" display="Fuente: ICETEX, Guía práctica de plan de negocios"/>
    <hyperlink ref="A45" r:id="rId4" display="Fuente: Nafin, Fundamentos de negocio: contabilidad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Portal Emprende · portalemprende.com&amp;C&amp;8 Actualizado: octubre 2026&amp;R&amp;8 Página &amp;P de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2" topLeftCell="C13" activePane="bottomRight" state="frozen"/>
      <selection pane="topLeft" activeCell="A1" activeCellId="0" sqref="A1"/>
      <selection pane="topRight" activeCell="C1" activeCellId="0" sqref="C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6"/>
    <col collapsed="false" customWidth="true" hidden="false" outlineLevel="0" max="14" min="3" style="0" width="13"/>
    <col collapsed="false" customWidth="true" hidden="false" outlineLevel="0" max="15" min="15" style="0" width="16"/>
  </cols>
  <sheetData>
    <row r="1" customFormat="false" ht="33.75" hidden="false" customHeight="true" outlineLevel="0" collapsed="false">
      <c r="A1" s="1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18" hidden="false" customHeight="true" outlineLevel="0" collapsed="false">
      <c r="A3" s="11" t="s">
        <v>81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5" customFormat="false" ht="19.5" hidden="false" customHeight="true" outlineLevel="0" collapsed="false">
      <c r="A5" s="12" t="s">
        <v>40</v>
      </c>
      <c r="B5" s="13"/>
    </row>
    <row r="6" customFormat="false" ht="15" hidden="false" customHeight="false" outlineLevel="0" collapsed="false">
      <c r="A6" s="21" t="s">
        <v>41</v>
      </c>
      <c r="B6" s="17" t="n">
        <v>5000000</v>
      </c>
    </row>
    <row r="7" customFormat="false" ht="15" hidden="false" customHeight="false" outlineLevel="0" collapsed="false">
      <c r="A7" s="21" t="s">
        <v>42</v>
      </c>
      <c r="B7" s="25" t="n">
        <v>0.06</v>
      </c>
    </row>
    <row r="8" customFormat="false" ht="15" hidden="false" customHeight="false" outlineLevel="0" collapsed="false">
      <c r="A8" s="21" t="s">
        <v>43</v>
      </c>
      <c r="B8" s="25" t="n">
        <v>0.3</v>
      </c>
    </row>
    <row r="9" customFormat="false" ht="15" hidden="false" customHeight="false" outlineLevel="0" collapsed="false">
      <c r="A9" s="21" t="s">
        <v>44</v>
      </c>
      <c r="B9" s="17" t="n">
        <v>1250000</v>
      </c>
    </row>
    <row r="10" customFormat="false" ht="15" hidden="false" customHeight="false" outlineLevel="0" collapsed="false">
      <c r="A10" s="21" t="s">
        <v>45</v>
      </c>
      <c r="B10" s="22" t="n">
        <f aca="false">'Inversión (ejemplo)'!E38</f>
        <v>5000000</v>
      </c>
    </row>
    <row r="12" customFormat="false" ht="15" hidden="false" customHeight="false" outlineLevel="0" collapsed="false">
      <c r="A12" s="26" t="s">
        <v>18</v>
      </c>
      <c r="B12" s="26" t="s">
        <v>46</v>
      </c>
      <c r="C12" s="26" t="s">
        <v>47</v>
      </c>
      <c r="D12" s="26" t="s">
        <v>48</v>
      </c>
      <c r="E12" s="26" t="s">
        <v>49</v>
      </c>
      <c r="F12" s="26" t="s">
        <v>50</v>
      </c>
      <c r="G12" s="26" t="s">
        <v>51</v>
      </c>
      <c r="H12" s="26" t="s">
        <v>52</v>
      </c>
      <c r="I12" s="26" t="s">
        <v>53</v>
      </c>
      <c r="J12" s="26" t="s">
        <v>54</v>
      </c>
      <c r="K12" s="26" t="s">
        <v>55</v>
      </c>
      <c r="L12" s="26" t="s">
        <v>56</v>
      </c>
      <c r="M12" s="26" t="s">
        <v>57</v>
      </c>
      <c r="N12" s="26" t="s">
        <v>58</v>
      </c>
      <c r="O12" s="26" t="s">
        <v>59</v>
      </c>
    </row>
    <row r="13" customFormat="false" ht="15" hidden="false" customHeight="false" outlineLevel="0" collapsed="false">
      <c r="A13" s="19" t="s">
        <v>60</v>
      </c>
      <c r="C13" s="18" t="n">
        <f aca="false">$B$6</f>
        <v>5000000</v>
      </c>
      <c r="D13" s="18" t="n">
        <f aca="false">C13*(1+$B$7)</f>
        <v>5300000</v>
      </c>
      <c r="E13" s="18" t="n">
        <f aca="false">D13*(1+$B$7)</f>
        <v>5618000</v>
      </c>
      <c r="F13" s="18" t="n">
        <f aca="false">E13*(1+$B$7)</f>
        <v>5955080</v>
      </c>
      <c r="G13" s="18" t="n">
        <f aca="false">F13*(1+$B$7)</f>
        <v>6312384.8</v>
      </c>
      <c r="H13" s="18" t="n">
        <f aca="false">G13*(1+$B$7)</f>
        <v>6691127.888</v>
      </c>
      <c r="I13" s="18" t="n">
        <f aca="false">H13*(1+$B$7)</f>
        <v>7092595.56128</v>
      </c>
      <c r="J13" s="18" t="n">
        <f aca="false">I13*(1+$B$7)</f>
        <v>7518151.2949568</v>
      </c>
      <c r="K13" s="18" t="n">
        <f aca="false">J13*(1+$B$7)</f>
        <v>7969240.37265421</v>
      </c>
      <c r="L13" s="18" t="n">
        <f aca="false">K13*(1+$B$7)</f>
        <v>8447394.79501346</v>
      </c>
      <c r="M13" s="18" t="n">
        <f aca="false">L13*(1+$B$7)</f>
        <v>8954238.48271427</v>
      </c>
      <c r="N13" s="18" t="n">
        <f aca="false">M13*(1+$B$7)</f>
        <v>9491492.79167713</v>
      </c>
      <c r="O13" s="23" t="n">
        <f aca="false">SUM(C13:N13)</f>
        <v>84349705.9862959</v>
      </c>
    </row>
    <row r="14" customFormat="false" ht="15" hidden="false" customHeight="false" outlineLevel="0" collapsed="false">
      <c r="A14" s="21" t="s">
        <v>61</v>
      </c>
      <c r="C14" s="18" t="n">
        <f aca="false">C13*$B$8</f>
        <v>1500000</v>
      </c>
      <c r="D14" s="18" t="n">
        <f aca="false">D13*$B$8</f>
        <v>1590000</v>
      </c>
      <c r="E14" s="18" t="n">
        <f aca="false">E13*$B$8</f>
        <v>1685400</v>
      </c>
      <c r="F14" s="18" t="n">
        <f aca="false">F13*$B$8</f>
        <v>1786524</v>
      </c>
      <c r="G14" s="18" t="n">
        <f aca="false">G13*$B$8</f>
        <v>1893715.44</v>
      </c>
      <c r="H14" s="18" t="n">
        <f aca="false">H13*$B$8</f>
        <v>2007338.3664</v>
      </c>
      <c r="I14" s="18" t="n">
        <f aca="false">I13*$B$8</f>
        <v>2127778.668384</v>
      </c>
      <c r="J14" s="18" t="n">
        <f aca="false">J13*$B$8</f>
        <v>2255445.38848704</v>
      </c>
      <c r="K14" s="18" t="n">
        <f aca="false">K13*$B$8</f>
        <v>2390772.11179626</v>
      </c>
      <c r="L14" s="18" t="n">
        <f aca="false">L13*$B$8</f>
        <v>2534218.43850404</v>
      </c>
      <c r="M14" s="18" t="n">
        <f aca="false">M13*$B$8</f>
        <v>2686271.54481428</v>
      </c>
      <c r="N14" s="18" t="n">
        <f aca="false">N13*$B$8</f>
        <v>2847447.83750314</v>
      </c>
      <c r="O14" s="23" t="n">
        <f aca="false">SUM(C14:N14)</f>
        <v>25304911.7958888</v>
      </c>
    </row>
    <row r="15" customFormat="false" ht="15" hidden="false" customHeight="false" outlineLevel="0" collapsed="false">
      <c r="A15" s="19" t="s">
        <v>62</v>
      </c>
      <c r="C15" s="20" t="n">
        <f aca="false">C13-C14</f>
        <v>3500000</v>
      </c>
      <c r="D15" s="20" t="n">
        <f aca="false">D13-D14</f>
        <v>3710000</v>
      </c>
      <c r="E15" s="20" t="n">
        <f aca="false">E13-E14</f>
        <v>3932600</v>
      </c>
      <c r="F15" s="20" t="n">
        <f aca="false">F13-F14</f>
        <v>4168556</v>
      </c>
      <c r="G15" s="20" t="n">
        <f aca="false">G13-G14</f>
        <v>4418669.36</v>
      </c>
      <c r="H15" s="20" t="n">
        <f aca="false">H13-H14</f>
        <v>4683789.5216</v>
      </c>
      <c r="I15" s="20" t="n">
        <f aca="false">I13-I14</f>
        <v>4964816.892896</v>
      </c>
      <c r="J15" s="20" t="n">
        <f aca="false">J13-J14</f>
        <v>5262705.90646976</v>
      </c>
      <c r="K15" s="20" t="n">
        <f aca="false">K13-K14</f>
        <v>5578468.26085795</v>
      </c>
      <c r="L15" s="20" t="n">
        <f aca="false">L13-L14</f>
        <v>5913176.35650943</v>
      </c>
      <c r="M15" s="20" t="n">
        <f aca="false">M13-M14</f>
        <v>6267966.93789999</v>
      </c>
      <c r="N15" s="20" t="n">
        <f aca="false">N13-N14</f>
        <v>6644044.95417399</v>
      </c>
      <c r="O15" s="23" t="n">
        <f aca="false">SUM(C15:N15)</f>
        <v>59044794.1904071</v>
      </c>
    </row>
    <row r="16" customFormat="false" ht="19.5" hidden="false" customHeight="true" outlineLevel="0" collapsed="false">
      <c r="A16" s="12" t="s">
        <v>63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customFormat="false" ht="15" hidden="false" customHeight="false" outlineLevel="0" collapsed="false">
      <c r="A17" s="15" t="s">
        <v>82</v>
      </c>
      <c r="B17" s="17" t="n">
        <v>1200000</v>
      </c>
      <c r="C17" s="18" t="n">
        <f aca="false">$B17</f>
        <v>1200000</v>
      </c>
      <c r="D17" s="18" t="n">
        <f aca="false">$B17</f>
        <v>1200000</v>
      </c>
      <c r="E17" s="18" t="n">
        <f aca="false">$B17</f>
        <v>1200000</v>
      </c>
      <c r="F17" s="18" t="n">
        <f aca="false">$B17</f>
        <v>1200000</v>
      </c>
      <c r="G17" s="18" t="n">
        <f aca="false">$B17</f>
        <v>1200000</v>
      </c>
      <c r="H17" s="18" t="n">
        <f aca="false">$B17</f>
        <v>1200000</v>
      </c>
      <c r="I17" s="18" t="n">
        <f aca="false">$B17</f>
        <v>1200000</v>
      </c>
      <c r="J17" s="18" t="n">
        <f aca="false">$B17</f>
        <v>1200000</v>
      </c>
      <c r="K17" s="18" t="n">
        <f aca="false">$B17</f>
        <v>1200000</v>
      </c>
      <c r="L17" s="18" t="n">
        <f aca="false">$B17</f>
        <v>1200000</v>
      </c>
      <c r="M17" s="18" t="n">
        <f aca="false">$B17</f>
        <v>1200000</v>
      </c>
      <c r="N17" s="18" t="n">
        <f aca="false">$B17</f>
        <v>1200000</v>
      </c>
    </row>
    <row r="18" customFormat="false" ht="15" hidden="false" customHeight="false" outlineLevel="0" collapsed="false">
      <c r="A18" s="15" t="s">
        <v>83</v>
      </c>
      <c r="B18" s="17" t="n">
        <v>800000</v>
      </c>
      <c r="C18" s="18" t="n">
        <f aca="false">$B18</f>
        <v>800000</v>
      </c>
      <c r="D18" s="18" t="n">
        <f aca="false">$B18</f>
        <v>800000</v>
      </c>
      <c r="E18" s="18" t="n">
        <f aca="false">$B18</f>
        <v>800000</v>
      </c>
      <c r="F18" s="18" t="n">
        <f aca="false">$B18</f>
        <v>800000</v>
      </c>
      <c r="G18" s="18" t="n">
        <f aca="false">$B18</f>
        <v>800000</v>
      </c>
      <c r="H18" s="18" t="n">
        <f aca="false">$B18</f>
        <v>800000</v>
      </c>
      <c r="I18" s="18" t="n">
        <f aca="false">$B18</f>
        <v>800000</v>
      </c>
      <c r="J18" s="18" t="n">
        <f aca="false">$B18</f>
        <v>800000</v>
      </c>
      <c r="K18" s="18" t="n">
        <f aca="false">$B18</f>
        <v>800000</v>
      </c>
      <c r="L18" s="18" t="n">
        <f aca="false">$B18</f>
        <v>800000</v>
      </c>
      <c r="M18" s="18" t="n">
        <f aca="false">$B18</f>
        <v>800000</v>
      </c>
      <c r="N18" s="18" t="n">
        <f aca="false">$B18</f>
        <v>800000</v>
      </c>
    </row>
    <row r="19" customFormat="false" ht="15" hidden="false" customHeight="false" outlineLevel="0" collapsed="false">
      <c r="A19" s="15" t="s">
        <v>84</v>
      </c>
      <c r="B19" s="17" t="n">
        <v>350000</v>
      </c>
      <c r="C19" s="18" t="n">
        <f aca="false">$B19</f>
        <v>350000</v>
      </c>
      <c r="D19" s="18" t="n">
        <f aca="false">$B19</f>
        <v>350000</v>
      </c>
      <c r="E19" s="18" t="n">
        <f aca="false">$B19</f>
        <v>350000</v>
      </c>
      <c r="F19" s="18" t="n">
        <f aca="false">$B19</f>
        <v>350000</v>
      </c>
      <c r="G19" s="18" t="n">
        <f aca="false">$B19</f>
        <v>350000</v>
      </c>
      <c r="H19" s="18" t="n">
        <f aca="false">$B19</f>
        <v>350000</v>
      </c>
      <c r="I19" s="18" t="n">
        <f aca="false">$B19</f>
        <v>350000</v>
      </c>
      <c r="J19" s="18" t="n">
        <f aca="false">$B19</f>
        <v>350000</v>
      </c>
      <c r="K19" s="18" t="n">
        <f aca="false">$B19</f>
        <v>350000</v>
      </c>
      <c r="L19" s="18" t="n">
        <f aca="false">$B19</f>
        <v>350000</v>
      </c>
      <c r="M19" s="18" t="n">
        <f aca="false">$B19</f>
        <v>350000</v>
      </c>
      <c r="N19" s="18" t="n">
        <f aca="false">$B19</f>
        <v>350000</v>
      </c>
    </row>
    <row r="20" customFormat="false" ht="15" hidden="false" customHeight="false" outlineLevel="0" collapsed="false">
      <c r="A20" s="15" t="s">
        <v>85</v>
      </c>
      <c r="B20" s="17" t="n">
        <v>150000</v>
      </c>
      <c r="C20" s="18" t="n">
        <f aca="false">$B20</f>
        <v>150000</v>
      </c>
      <c r="D20" s="18" t="n">
        <f aca="false">$B20</f>
        <v>150000</v>
      </c>
      <c r="E20" s="18" t="n">
        <f aca="false">$B20</f>
        <v>150000</v>
      </c>
      <c r="F20" s="18" t="n">
        <f aca="false">$B20</f>
        <v>150000</v>
      </c>
      <c r="G20" s="18" t="n">
        <f aca="false">$B20</f>
        <v>150000</v>
      </c>
      <c r="H20" s="18" t="n">
        <f aca="false">$B20</f>
        <v>150000</v>
      </c>
      <c r="I20" s="18" t="n">
        <f aca="false">$B20</f>
        <v>150000</v>
      </c>
      <c r="J20" s="18" t="n">
        <f aca="false">$B20</f>
        <v>150000</v>
      </c>
      <c r="K20" s="18" t="n">
        <f aca="false">$B20</f>
        <v>150000</v>
      </c>
      <c r="L20" s="18" t="n">
        <f aca="false">$B20</f>
        <v>150000</v>
      </c>
      <c r="M20" s="18" t="n">
        <f aca="false">$B20</f>
        <v>150000</v>
      </c>
      <c r="N20" s="18" t="n">
        <f aca="false">$B20</f>
        <v>150000</v>
      </c>
    </row>
    <row r="21" customFormat="false" ht="15" hidden="false" customHeight="false" outlineLevel="0" collapsed="false">
      <c r="A21" s="15"/>
      <c r="B21" s="17"/>
      <c r="C21" s="18" t="n">
        <f aca="false">$B21</f>
        <v>0</v>
      </c>
      <c r="D21" s="18" t="n">
        <f aca="false">$B21</f>
        <v>0</v>
      </c>
      <c r="E21" s="18" t="n">
        <f aca="false">$B21</f>
        <v>0</v>
      </c>
      <c r="F21" s="18" t="n">
        <f aca="false">$B21</f>
        <v>0</v>
      </c>
      <c r="G21" s="18" t="n">
        <f aca="false">$B21</f>
        <v>0</v>
      </c>
      <c r="H21" s="18" t="n">
        <f aca="false">$B21</f>
        <v>0</v>
      </c>
      <c r="I21" s="18" t="n">
        <f aca="false">$B21</f>
        <v>0</v>
      </c>
      <c r="J21" s="18" t="n">
        <f aca="false">$B21</f>
        <v>0</v>
      </c>
      <c r="K21" s="18" t="n">
        <f aca="false">$B21</f>
        <v>0</v>
      </c>
      <c r="L21" s="18" t="n">
        <f aca="false">$B21</f>
        <v>0</v>
      </c>
      <c r="M21" s="18" t="n">
        <f aca="false">$B21</f>
        <v>0</v>
      </c>
      <c r="N21" s="18" t="n">
        <f aca="false">$B21</f>
        <v>0</v>
      </c>
    </row>
    <row r="22" customFormat="false" ht="15" hidden="false" customHeight="false" outlineLevel="0" collapsed="false">
      <c r="A22" s="15"/>
      <c r="B22" s="17"/>
      <c r="C22" s="18" t="n">
        <f aca="false">$B22</f>
        <v>0</v>
      </c>
      <c r="D22" s="18" t="n">
        <f aca="false">$B22</f>
        <v>0</v>
      </c>
      <c r="E22" s="18" t="n">
        <f aca="false">$B22</f>
        <v>0</v>
      </c>
      <c r="F22" s="18" t="n">
        <f aca="false">$B22</f>
        <v>0</v>
      </c>
      <c r="G22" s="18" t="n">
        <f aca="false">$B22</f>
        <v>0</v>
      </c>
      <c r="H22" s="18" t="n">
        <f aca="false">$B22</f>
        <v>0</v>
      </c>
      <c r="I22" s="18" t="n">
        <f aca="false">$B22</f>
        <v>0</v>
      </c>
      <c r="J22" s="18" t="n">
        <f aca="false">$B22</f>
        <v>0</v>
      </c>
      <c r="K22" s="18" t="n">
        <f aca="false">$B22</f>
        <v>0</v>
      </c>
      <c r="L22" s="18" t="n">
        <f aca="false">$B22</f>
        <v>0</v>
      </c>
      <c r="M22" s="18" t="n">
        <f aca="false">$B22</f>
        <v>0</v>
      </c>
      <c r="N22" s="18" t="n">
        <f aca="false">$B22</f>
        <v>0</v>
      </c>
    </row>
    <row r="23" customFormat="false" ht="15" hidden="false" customHeight="false" outlineLevel="0" collapsed="false">
      <c r="A23" s="19" t="s">
        <v>64</v>
      </c>
      <c r="C23" s="20" t="n">
        <f aca="false">SUM(C17:C22)</f>
        <v>2500000</v>
      </c>
      <c r="D23" s="20" t="n">
        <f aca="false">SUM(D17:D22)</f>
        <v>2500000</v>
      </c>
      <c r="E23" s="20" t="n">
        <f aca="false">SUM(E17:E22)</f>
        <v>2500000</v>
      </c>
      <c r="F23" s="20" t="n">
        <f aca="false">SUM(F17:F22)</f>
        <v>2500000</v>
      </c>
      <c r="G23" s="20" t="n">
        <f aca="false">SUM(G17:G22)</f>
        <v>2500000</v>
      </c>
      <c r="H23" s="20" t="n">
        <f aca="false">SUM(H17:H22)</f>
        <v>2500000</v>
      </c>
      <c r="I23" s="20" t="n">
        <f aca="false">SUM(I17:I22)</f>
        <v>2500000</v>
      </c>
      <c r="J23" s="20" t="n">
        <f aca="false">SUM(J17:J22)</f>
        <v>2500000</v>
      </c>
      <c r="K23" s="20" t="n">
        <f aca="false">SUM(K17:K22)</f>
        <v>2500000</v>
      </c>
      <c r="L23" s="20" t="n">
        <f aca="false">SUM(L17:L22)</f>
        <v>2500000</v>
      </c>
      <c r="M23" s="20" t="n">
        <f aca="false">SUM(M17:M22)</f>
        <v>2500000</v>
      </c>
      <c r="N23" s="20" t="n">
        <f aca="false">SUM(N17:N22)</f>
        <v>2500000</v>
      </c>
      <c r="O23" s="23" t="n">
        <f aca="false">SUM(C23:N23)</f>
        <v>30000000</v>
      </c>
    </row>
    <row r="24" customFormat="false" ht="15" hidden="false" customHeight="false" outlineLevel="0" collapsed="false">
      <c r="A24" s="21" t="s">
        <v>65</v>
      </c>
      <c r="C24" s="18" t="n">
        <f aca="false">$B$9</f>
        <v>1250000</v>
      </c>
      <c r="D24" s="18" t="n">
        <f aca="false">$B$9</f>
        <v>1250000</v>
      </c>
      <c r="E24" s="18" t="n">
        <f aca="false">$B$9</f>
        <v>1250000</v>
      </c>
      <c r="F24" s="18" t="n">
        <f aca="false">$B$9</f>
        <v>1250000</v>
      </c>
      <c r="G24" s="18" t="n">
        <f aca="false">$B$9</f>
        <v>1250000</v>
      </c>
      <c r="H24" s="18" t="n">
        <f aca="false">$B$9</f>
        <v>1250000</v>
      </c>
      <c r="I24" s="18" t="n">
        <f aca="false">$B$9</f>
        <v>1250000</v>
      </c>
      <c r="J24" s="18" t="n">
        <f aca="false">$B$9</f>
        <v>1250000</v>
      </c>
      <c r="K24" s="18" t="n">
        <f aca="false">$B$9</f>
        <v>1250000</v>
      </c>
      <c r="L24" s="18" t="n">
        <f aca="false">$B$9</f>
        <v>1250000</v>
      </c>
      <c r="M24" s="18" t="n">
        <f aca="false">$B$9</f>
        <v>1250000</v>
      </c>
      <c r="N24" s="18" t="n">
        <f aca="false">$B$9</f>
        <v>1250000</v>
      </c>
      <c r="O24" s="23" t="n">
        <f aca="false">SUM(C24:N24)</f>
        <v>15000000</v>
      </c>
    </row>
    <row r="25" customFormat="false" ht="15" hidden="false" customHeight="false" outlineLevel="0" collapsed="false">
      <c r="A25" s="19" t="s">
        <v>66</v>
      </c>
      <c r="C25" s="23" t="n">
        <f aca="false">C15-C23-C24</f>
        <v>-250000</v>
      </c>
      <c r="D25" s="23" t="n">
        <f aca="false">D15-D23-D24</f>
        <v>-40000</v>
      </c>
      <c r="E25" s="23" t="n">
        <f aca="false">E15-E23-E24</f>
        <v>182600</v>
      </c>
      <c r="F25" s="23" t="n">
        <f aca="false">F15-F23-F24</f>
        <v>418556</v>
      </c>
      <c r="G25" s="23" t="n">
        <f aca="false">G15-G23-G24</f>
        <v>668669.36</v>
      </c>
      <c r="H25" s="23" t="n">
        <f aca="false">H15-H23-H24</f>
        <v>933789.521600001</v>
      </c>
      <c r="I25" s="23" t="n">
        <f aca="false">I15-I23-I24</f>
        <v>1214816.892896</v>
      </c>
      <c r="J25" s="23" t="n">
        <f aca="false">J15-J23-J24</f>
        <v>1512705.90646976</v>
      </c>
      <c r="K25" s="23" t="n">
        <f aca="false">K15-K23-K24</f>
        <v>1828468.26085795</v>
      </c>
      <c r="L25" s="23" t="n">
        <f aca="false">L15-L23-L24</f>
        <v>2163176.35650942</v>
      </c>
      <c r="M25" s="23" t="n">
        <f aca="false">M15-M23-M24</f>
        <v>2517966.93789999</v>
      </c>
      <c r="N25" s="23" t="n">
        <f aca="false">N15-N23-N24</f>
        <v>2894044.95417399</v>
      </c>
      <c r="O25" s="23" t="n">
        <f aca="false">SUM(C25:N25)</f>
        <v>14044794.1904071</v>
      </c>
    </row>
    <row r="26" customFormat="false" ht="15" hidden="false" customHeight="false" outlineLevel="0" collapsed="false">
      <c r="A26" s="21" t="s">
        <v>67</v>
      </c>
      <c r="C26" s="27" t="n">
        <f aca="false">$B$10</f>
        <v>5000000</v>
      </c>
      <c r="D26" s="27" t="n">
        <f aca="false">C27</f>
        <v>4750000</v>
      </c>
      <c r="E26" s="27" t="n">
        <f aca="false">D27</f>
        <v>4710000</v>
      </c>
      <c r="F26" s="27" t="n">
        <f aca="false">E27</f>
        <v>4892600</v>
      </c>
      <c r="G26" s="27" t="n">
        <f aca="false">F27</f>
        <v>5311156</v>
      </c>
      <c r="H26" s="27" t="n">
        <f aca="false">G27</f>
        <v>5979825.36</v>
      </c>
      <c r="I26" s="27" t="n">
        <f aca="false">H27</f>
        <v>6913614.8816</v>
      </c>
      <c r="J26" s="27" t="n">
        <f aca="false">I27</f>
        <v>8128431.774496</v>
      </c>
      <c r="K26" s="27" t="n">
        <f aca="false">J27</f>
        <v>9641137.68096576</v>
      </c>
      <c r="L26" s="27" t="n">
        <f aca="false">K27</f>
        <v>11469605.9418237</v>
      </c>
      <c r="M26" s="27" t="n">
        <f aca="false">L27</f>
        <v>13632782.2983331</v>
      </c>
      <c r="N26" s="27" t="n">
        <f aca="false">M27</f>
        <v>16150749.2362331</v>
      </c>
    </row>
    <row r="27" customFormat="false" ht="15" hidden="false" customHeight="false" outlineLevel="0" collapsed="false">
      <c r="A27" s="19" t="s">
        <v>68</v>
      </c>
      <c r="C27" s="23" t="n">
        <f aca="false">C26+C25</f>
        <v>4750000</v>
      </c>
      <c r="D27" s="23" t="n">
        <f aca="false">D26+D25</f>
        <v>4710000</v>
      </c>
      <c r="E27" s="23" t="n">
        <f aca="false">E26+E25</f>
        <v>4892600</v>
      </c>
      <c r="F27" s="23" t="n">
        <f aca="false">F26+F25</f>
        <v>5311156</v>
      </c>
      <c r="G27" s="23" t="n">
        <f aca="false">G26+G25</f>
        <v>5979825.36</v>
      </c>
      <c r="H27" s="23" t="n">
        <f aca="false">H26+H25</f>
        <v>6913614.8816</v>
      </c>
      <c r="I27" s="23" t="n">
        <f aca="false">I26+I25</f>
        <v>8128431.774496</v>
      </c>
      <c r="J27" s="23" t="n">
        <f aca="false">J26+J25</f>
        <v>9641137.68096576</v>
      </c>
      <c r="K27" s="23" t="n">
        <f aca="false">K26+K25</f>
        <v>11469605.9418237</v>
      </c>
      <c r="L27" s="23" t="n">
        <f aca="false">L26+L25</f>
        <v>13632782.2983331</v>
      </c>
      <c r="M27" s="23" t="n">
        <f aca="false">M26+M25</f>
        <v>16150749.2362331</v>
      </c>
      <c r="N27" s="23" t="n">
        <f aca="false">N26+N25</f>
        <v>19044794.1904071</v>
      </c>
      <c r="O27" s="23" t="n">
        <f aca="false">N27</f>
        <v>19044794.1904071</v>
      </c>
    </row>
    <row r="28" customFormat="false" ht="15" hidden="false" customHeight="false" outlineLevel="0" collapsed="false">
      <c r="A28" s="21" t="s">
        <v>69</v>
      </c>
      <c r="C28" s="28" t="str">
        <f aca="false">IF(C27&lt;0,"Sin caja","OK")</f>
        <v>OK</v>
      </c>
      <c r="D28" s="28" t="str">
        <f aca="false">IF(D27&lt;0,"Sin caja","OK")</f>
        <v>OK</v>
      </c>
      <c r="E28" s="28" t="str">
        <f aca="false">IF(E27&lt;0,"Sin caja","OK")</f>
        <v>OK</v>
      </c>
      <c r="F28" s="28" t="str">
        <f aca="false">IF(F27&lt;0,"Sin caja","OK")</f>
        <v>OK</v>
      </c>
      <c r="G28" s="28" t="str">
        <f aca="false">IF(G27&lt;0,"Sin caja","OK")</f>
        <v>OK</v>
      </c>
      <c r="H28" s="28" t="str">
        <f aca="false">IF(H27&lt;0,"Sin caja","OK")</f>
        <v>OK</v>
      </c>
      <c r="I28" s="28" t="str">
        <f aca="false">IF(I27&lt;0,"Sin caja","OK")</f>
        <v>OK</v>
      </c>
      <c r="J28" s="28" t="str">
        <f aca="false">IF(J27&lt;0,"Sin caja","OK")</f>
        <v>OK</v>
      </c>
      <c r="K28" s="28" t="str">
        <f aca="false">IF(K27&lt;0,"Sin caja","OK")</f>
        <v>OK</v>
      </c>
      <c r="L28" s="28" t="str">
        <f aca="false">IF(L27&lt;0,"Sin caja","OK")</f>
        <v>OK</v>
      </c>
      <c r="M28" s="28" t="str">
        <f aca="false">IF(M27&lt;0,"Sin caja","OK")</f>
        <v>OK</v>
      </c>
      <c r="N28" s="28" t="str">
        <f aca="false">IF(N27&lt;0,"Sin caja","OK")</f>
        <v>OK</v>
      </c>
    </row>
    <row r="30" customFormat="false" ht="19.5" hidden="false" customHeight="true" outlineLevel="0" collapsed="false">
      <c r="A30" s="12" t="s">
        <v>70</v>
      </c>
      <c r="B30" s="13"/>
    </row>
    <row r="31" customFormat="false" ht="23.85" hidden="false" customHeight="false" outlineLevel="0" collapsed="false">
      <c r="A31" s="19" t="s">
        <v>71</v>
      </c>
      <c r="B31" s="20" t="n">
        <f aca="false">IF($B$8&lt;1,(SUM(B17:B22)+$B$9)/(1-$B$8),"")</f>
        <v>5357142.85714286</v>
      </c>
    </row>
    <row r="32" customFormat="false" ht="15" hidden="false" customHeight="false" outlineLevel="0" collapsed="false">
      <c r="A32" s="21" t="s">
        <v>72</v>
      </c>
      <c r="B32" s="29" t="str">
        <f aca="false">IFERROR("Mes "&amp;MATCH(TRUE(),INDEX(C25:N25&gt;0,0),0),"No en el año 1")</f>
        <v>Mes 3</v>
      </c>
    </row>
    <row r="34" customFormat="false" ht="30" hidden="false" customHeight="true" outlineLevel="0" collapsed="false">
      <c r="A34" s="11" t="s">
        <v>73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6" customFormat="false" ht="11.9" hidden="false" customHeight="false" outlineLevel="0" collapsed="false">
      <c r="A36" s="9" t="s">
        <v>1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customFormat="false" ht="11.9" hidden="false" customHeight="false" outlineLevel="0" collapsed="false">
      <c r="A37" s="10" t="s">
        <v>11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customFormat="false" ht="27.75" hidden="false" customHeight="true" outlineLevel="0" collapsed="false">
      <c r="A38" s="11" t="s">
        <v>14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</sheetData>
  <mergeCells count="7">
    <mergeCell ref="A1:O1"/>
    <mergeCell ref="A2:O2"/>
    <mergeCell ref="A3:O3"/>
    <mergeCell ref="A34:O34"/>
    <mergeCell ref="A36:O36"/>
    <mergeCell ref="A37:O37"/>
    <mergeCell ref="A38:O38"/>
  </mergeCells>
  <conditionalFormatting sqref="C25:O25">
    <cfRule type="cellIs" priority="2" operator="lessThan" aboveAverage="0" equalAverage="0" bottom="0" percent="0" rank="0" text="" dxfId="0">
      <formula>0</formula>
    </cfRule>
  </conditionalFormatting>
  <conditionalFormatting sqref="C27:O27">
    <cfRule type="cellIs" priority="3" operator="lessThan" aboveAverage="0" equalAverage="0" bottom="0" percent="0" rank="0" text="" dxfId="0">
      <formula>0</formula>
    </cfRule>
  </conditionalFormatting>
  <conditionalFormatting sqref="C28:N28">
    <cfRule type="expression" priority="4" aboveAverage="0" equalAverage="0" bottom="0" percent="0" rank="0" text="" dxfId="0">
      <formula>C28="Sin caja"</formula>
    </cfRule>
  </conditionalFormatting>
  <hyperlinks>
    <hyperlink ref="A36" r:id="rId1" display="Portal Emprende · portalemprende.com · Actualizado: octubre 2026"/>
    <hyperlink ref="A37" r:id="rId2" display="Fuente: Guía en Portal Emprende: cómo hacer un plan de negocios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Portal Emprende · portalemprende.com&amp;C&amp;8 Actualizado: octubre 2026&amp;R&amp;8 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2026-10-06T21:14:41Z</dcterms:created>
  <dc:creator>openpyxl</dc:creator>
  <dc:description/>
  <dc:language>en-US</dc:language>
  <cp:lastModifiedBy/>
  <dcterms:modified xsi:type="dcterms:W3CDTF">2026-10-06T21:14:41Z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